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melkets\Desktop\"/>
    </mc:Choice>
  </mc:AlternateContent>
  <xr:revisionPtr revIDLastSave="0" documentId="13_ncr:1_{291741C3-E26B-42AE-9E33-4810EFD06FE8}" xr6:coauthVersionLast="47" xr6:coauthVersionMax="47" xr10:uidLastSave="{00000000-0000-0000-0000-000000000000}"/>
  <bookViews>
    <workbookView xWindow="-120" yWindow="-120" windowWidth="29040" windowHeight="15720" xr2:uid="{00000000-000D-0000-FFFF-FFFF00000000}"/>
  </bookViews>
  <sheets>
    <sheet name="PERSONAL BUDGET" sheetId="1" r:id="rId1"/>
  </sheets>
  <definedNames>
    <definedName name="LastCol">COUNTA('PERSONAL BUDGET'!$6:$6)+1</definedName>
    <definedName name="PrintArea_SET">OFFSET('PERSONAL BUDGET'!$B$2,,,MATCH(REPT("z",255),'PERSONAL BUDGET'!$B:$B),LastCol)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1" l="1"/>
  <c r="E50" i="1"/>
  <c r="F50" i="1"/>
  <c r="G50" i="1"/>
  <c r="H50" i="1"/>
  <c r="I50" i="1"/>
  <c r="J50" i="1"/>
  <c r="K50" i="1"/>
  <c r="L50" i="1"/>
  <c r="M50" i="1"/>
  <c r="N50" i="1"/>
  <c r="C51" i="1"/>
  <c r="D51" i="1"/>
  <c r="E51" i="1"/>
  <c r="F51" i="1"/>
  <c r="G51" i="1"/>
  <c r="H51" i="1"/>
  <c r="I51" i="1"/>
  <c r="J51" i="1"/>
  <c r="K51" i="1"/>
  <c r="L51" i="1"/>
  <c r="M51" i="1"/>
  <c r="N51" i="1"/>
  <c r="P51" i="1"/>
  <c r="C47" i="1"/>
  <c r="D47" i="1"/>
  <c r="E47" i="1"/>
  <c r="F47" i="1"/>
  <c r="G47" i="1"/>
  <c r="H47" i="1"/>
  <c r="I47" i="1"/>
  <c r="J47" i="1"/>
  <c r="K47" i="1"/>
  <c r="L47" i="1"/>
  <c r="M47" i="1"/>
  <c r="N47" i="1"/>
  <c r="O43" i="1"/>
  <c r="O44" i="1"/>
  <c r="O45" i="1"/>
  <c r="O46" i="1"/>
  <c r="O42" i="1"/>
  <c r="O47" i="1" s="1"/>
  <c r="O29" i="1"/>
  <c r="O38" i="1"/>
  <c r="O37" i="1"/>
  <c r="O36" i="1"/>
  <c r="D39" i="1"/>
  <c r="E39" i="1"/>
  <c r="F39" i="1"/>
  <c r="G39" i="1"/>
  <c r="H39" i="1"/>
  <c r="I39" i="1"/>
  <c r="J39" i="1"/>
  <c r="K39" i="1"/>
  <c r="L39" i="1"/>
  <c r="M39" i="1"/>
  <c r="N39" i="1"/>
  <c r="C39" i="1"/>
  <c r="O32" i="1"/>
  <c r="C33" i="1"/>
  <c r="D33" i="1"/>
  <c r="E33" i="1"/>
  <c r="F33" i="1"/>
  <c r="G33" i="1"/>
  <c r="H33" i="1"/>
  <c r="I33" i="1"/>
  <c r="J33" i="1"/>
  <c r="K33" i="1"/>
  <c r="L33" i="1"/>
  <c r="M33" i="1"/>
  <c r="N33" i="1"/>
  <c r="O24" i="1"/>
  <c r="O25" i="1"/>
  <c r="O26" i="1"/>
  <c r="O27" i="1"/>
  <c r="O28" i="1"/>
  <c r="O30" i="1"/>
  <c r="O31" i="1"/>
  <c r="O23" i="1"/>
  <c r="D20" i="1"/>
  <c r="E20" i="1"/>
  <c r="F20" i="1"/>
  <c r="G20" i="1"/>
  <c r="H20" i="1"/>
  <c r="I20" i="1"/>
  <c r="J20" i="1"/>
  <c r="K20" i="1"/>
  <c r="L20" i="1"/>
  <c r="M20" i="1"/>
  <c r="N20" i="1"/>
  <c r="C20" i="1"/>
  <c r="D13" i="1"/>
  <c r="E13" i="1"/>
  <c r="F13" i="1"/>
  <c r="G13" i="1"/>
  <c r="H13" i="1"/>
  <c r="I13" i="1"/>
  <c r="J13" i="1"/>
  <c r="K13" i="1"/>
  <c r="L13" i="1"/>
  <c r="M13" i="1"/>
  <c r="N13" i="1"/>
  <c r="C13" i="1"/>
  <c r="O18" i="1"/>
  <c r="O17" i="1"/>
  <c r="O11" i="1"/>
  <c r="O10" i="1"/>
  <c r="C50" i="1" l="1"/>
  <c r="O20" i="1"/>
  <c r="O33" i="1"/>
  <c r="O39" i="1"/>
  <c r="O50" i="1" l="1"/>
  <c r="O12" i="1"/>
  <c r="O9" i="1"/>
  <c r="O8" i="1"/>
  <c r="O13" i="1" l="1"/>
  <c r="O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Melketsadik, Eyobe</author>
  </authors>
  <commentList>
    <comment ref="B35" authorId="0" shapeId="0" xr:uid="{E7CA3FEA-C881-43DB-8A66-B9AA7CD879CD}">
      <text>
        <r>
          <rPr>
            <b/>
            <sz val="9"/>
            <color indexed="81"/>
            <rFont val="Tahoma"/>
            <charset val="1"/>
          </rPr>
          <t>Melketsadik, Eyobe:</t>
        </r>
        <r>
          <rPr>
            <sz val="9"/>
            <color indexed="81"/>
            <rFont val="Tahoma"/>
            <charset val="1"/>
          </rPr>
          <t xml:space="preserve">
We recommend taking into considerations of your pre-exchange cots for things that are out of the sphere of your regular budget (storatge, pausing phone contracts, stocking up on supplies/medicaiton for your time abroad etc.)</t>
        </r>
      </text>
    </comment>
  </commentList>
</comments>
</file>

<file path=xl/sharedStrings.xml><?xml version="1.0" encoding="utf-8"?>
<sst xmlns="http://schemas.openxmlformats.org/spreadsheetml/2006/main" count="130" uniqueCount="53">
  <si>
    <t xml:space="preserve">Groceries </t>
  </si>
  <si>
    <t>Dining out</t>
  </si>
  <si>
    <t>Insurance</t>
  </si>
  <si>
    <t>Accommodations</t>
  </si>
  <si>
    <t>Food</t>
  </si>
  <si>
    <t>Total expenses</t>
  </si>
  <si>
    <t>Total</t>
  </si>
  <si>
    <t>EXPENSES</t>
  </si>
  <si>
    <t>TOTALS</t>
  </si>
  <si>
    <t>JAN</t>
  </si>
  <si>
    <t>FEB</t>
  </si>
  <si>
    <t>MAY</t>
  </si>
  <si>
    <t>MAR</t>
  </si>
  <si>
    <t>APR</t>
  </si>
  <si>
    <t>JUN</t>
  </si>
  <si>
    <t>JUL</t>
  </si>
  <si>
    <t>AUG</t>
  </si>
  <si>
    <t>SEP</t>
  </si>
  <si>
    <t>OCT</t>
  </si>
  <si>
    <t>NOV</t>
  </si>
  <si>
    <t>DEC</t>
  </si>
  <si>
    <t>YEAR</t>
  </si>
  <si>
    <t xml:space="preserve"> </t>
  </si>
  <si>
    <t>SPARKLINE</t>
  </si>
  <si>
    <t>Additional income:</t>
  </si>
  <si>
    <t>Other scholarship, awards and: bursaries</t>
  </si>
  <si>
    <t>Income</t>
  </si>
  <si>
    <t>Rent</t>
  </si>
  <si>
    <t>Travel sponsorship</t>
  </si>
  <si>
    <t>Cell/Communication</t>
  </si>
  <si>
    <t>Other</t>
  </si>
  <si>
    <t>Student loans</t>
  </si>
  <si>
    <t>Personal savings</t>
  </si>
  <si>
    <t>Funds to support your exchange</t>
  </si>
  <si>
    <t>Local Transportation</t>
  </si>
  <si>
    <t>Pre-Departure Expenses</t>
  </si>
  <si>
    <t>Passport/Visa</t>
  </si>
  <si>
    <t>Immunizations</t>
  </si>
  <si>
    <t>Cable TV/Netflix etc</t>
  </si>
  <si>
    <t>Travel  Fare (plane, train, boat etc)</t>
  </si>
  <si>
    <t>Gifts/Souvenirs</t>
  </si>
  <si>
    <t>Tuition and student fees</t>
  </si>
  <si>
    <t>Books and supplies for school</t>
  </si>
  <si>
    <t>Total funds</t>
  </si>
  <si>
    <t>Daily Living</t>
  </si>
  <si>
    <t>Vacations</t>
  </si>
  <si>
    <t xml:space="preserve">Go Global Budget Planner </t>
  </si>
  <si>
    <t xml:space="preserve">Tips: </t>
  </si>
  <si>
    <t xml:space="preserve">For help creating a budget check out this resource page: https://students.ubc.ca/enrolment/finances/funding-studies/financial-planning </t>
  </si>
  <si>
    <t xml:space="preserve">For help with local expenses check out this resource page: https://www.numbeo.com/cost-of-living/ </t>
  </si>
  <si>
    <t>Educational Costs</t>
  </si>
  <si>
    <t>Utilities (internet, electricity etc)</t>
  </si>
  <si>
    <t>Move-in Costs (bedding, pots/pans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</si>
</sst>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21" x14ac:knownFonts="1">
    <font>
      <sz val="10"/>
      <color theme="1" tint="0.14993743705557422"/>
      <name val="verdana"/>
      <family val="2"/>
      <scheme val="minor"/>
    </font>
    <font>
      <b/>
      <sz val="10"/>
      <color theme="1" tint="0.14990691854609822"/>
      <name val="Gill Sans MT"/>
      <family val="2"/>
      <scheme val="major"/>
    </font>
    <font>
      <sz val="11"/>
      <color theme="1" tint="0.14993743705557422"/>
      <name val="Gill Sans MT"/>
      <family val="2"/>
      <scheme val="major"/>
    </font>
    <font>
      <sz val="22"/>
      <color theme="1" tint="0.14993743705557422"/>
      <name val="Gill Sans MT"/>
      <family val="2"/>
      <scheme val="major"/>
    </font>
    <font>
      <sz val="12"/>
      <color theme="1" tint="0.14993743705557422"/>
      <name val="verdana"/>
      <family val="2"/>
      <scheme val="minor"/>
    </font>
    <font>
      <sz val="14"/>
      <color theme="0"/>
      <name val="Gill Sans MT"/>
      <family val="2"/>
      <scheme val="major"/>
    </font>
    <font>
      <sz val="11"/>
      <color theme="0"/>
      <name val="verdana"/>
      <family val="2"/>
      <scheme val="minor"/>
    </font>
    <font>
      <sz val="11"/>
      <color theme="1" tint="0.14993743705557422"/>
      <name val="verdana"/>
      <family val="2"/>
      <scheme val="minor"/>
    </font>
    <font>
      <sz val="72"/>
      <color theme="5" tint="-0.499984740745262"/>
      <name val="Gill Sans MT"/>
      <family val="2"/>
      <scheme val="major"/>
    </font>
    <font>
      <sz val="14"/>
      <color theme="1" tint="0.14993743705557422"/>
      <name val="Gill Sans MT"/>
      <family val="2"/>
      <scheme val="major"/>
    </font>
    <font>
      <sz val="18"/>
      <color theme="1" tint="0.14993743705557422"/>
      <name val="Gill Sans MT"/>
      <family val="2"/>
      <scheme val="major"/>
    </font>
    <font>
      <sz val="14"/>
      <name val="Gill Sans MT"/>
      <family val="2"/>
      <scheme val="major"/>
    </font>
    <font>
      <sz val="36"/>
      <color theme="5" tint="-0.499984740745262"/>
      <name val="Gill Sans MT"/>
      <family val="2"/>
      <scheme val="major"/>
    </font>
    <font>
      <sz val="10"/>
      <color rgb="FF002145"/>
      <name val="Arial"/>
      <family val="2"/>
    </font>
    <font>
      <sz val="11"/>
      <color rgb="FF002145"/>
      <name val="Arial"/>
      <family val="2"/>
    </font>
    <font>
      <sz val="18"/>
      <color theme="0"/>
      <name val="Gill Sans MT"/>
      <family val="2"/>
      <scheme val="major"/>
    </font>
    <font>
      <sz val="16"/>
      <color theme="5" tint="-0.499984740745262"/>
      <name val="Gill Sans MT"/>
      <family val="2"/>
      <scheme val="major"/>
    </font>
    <font>
      <sz val="20"/>
      <color theme="5" tint="-0.499984740745262"/>
      <name val="Gill Sans MT"/>
      <family val="2"/>
      <scheme val="major"/>
    </font>
    <font>
      <sz val="8"/>
      <name val="verdana"/>
      <family val="2"/>
      <scheme val="minor"/>
    </font>
    <font>
      <sz val="9"/>
      <color indexed="81"/>
      <name val="Tahoma"/>
      <charset val="1"/>
    </font>
    <font>
      <b/>
      <sz val="9"/>
      <color indexed="81"/>
      <name val="Tahoma"/>
      <charset val="1"/>
    </font>
  </fonts>
  <fills count="11">
    <fill>
      <patternFill patternType="none"/>
    </fill>
    <fill>
      <patternFill patternType="gray125"/>
    </fill>
    <fill>
      <gradientFill degree="90">
        <stop position="0">
          <color theme="0"/>
        </stop>
        <stop position="1">
          <color theme="5" tint="0.80001220740379042"/>
        </stop>
      </gradientFill>
    </fill>
    <fill>
      <patternFill patternType="solid">
        <fgColor theme="4"/>
        <bgColor indexed="64"/>
      </patternFill>
    </fill>
    <fill>
      <patternFill patternType="solid">
        <fgColor theme="0"/>
        <bgColor auto="1"/>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7F7F7"/>
        <bgColor indexed="64"/>
      </patternFill>
    </fill>
    <fill>
      <patternFill patternType="solid">
        <fgColor theme="3"/>
        <bgColor indexed="64"/>
      </patternFill>
    </fill>
    <fill>
      <patternFill patternType="solid">
        <fgColor rgb="FFF9F9F9"/>
        <bgColor indexed="64"/>
      </patternFill>
    </fill>
    <fill>
      <patternFill patternType="solid">
        <fgColor theme="4" tint="-0.249977111117893"/>
        <bgColor indexed="64"/>
      </patternFill>
    </fill>
  </fills>
  <borders count="2">
    <border>
      <left/>
      <right/>
      <top/>
      <bottom/>
      <diagonal/>
    </border>
    <border>
      <left/>
      <right/>
      <top/>
      <bottom style="medium">
        <color theme="4" tint="-0.24994659260841701"/>
      </bottom>
      <diagonal/>
    </border>
  </borders>
  <cellStyleXfs count="5">
    <xf numFmtId="0" fontId="0" fillId="7" borderId="0">
      <alignment vertical="center"/>
    </xf>
    <xf numFmtId="0" fontId="3" fillId="0" borderId="0" applyNumberFormat="0" applyFill="0" applyProtection="0">
      <alignment vertical="center"/>
    </xf>
    <xf numFmtId="0" fontId="2" fillId="0" borderId="1" applyNumberFormat="0" applyFill="0" applyProtection="0">
      <alignment vertical="center"/>
    </xf>
    <xf numFmtId="0" fontId="1" fillId="4" borderId="0" applyNumberFormat="0" applyProtection="0">
      <alignment horizontal="left" vertical="center" indent="1"/>
    </xf>
    <xf numFmtId="0" fontId="1" fillId="2" borderId="0" applyNumberFormat="0" applyProtection="0">
      <alignment vertical="center"/>
    </xf>
  </cellStyleXfs>
  <cellXfs count="44">
    <xf numFmtId="0" fontId="0" fillId="7" borderId="0" xfId="0">
      <alignment vertical="center"/>
    </xf>
    <xf numFmtId="0" fontId="4" fillId="6" borderId="0" xfId="0" applyFont="1" applyFill="1">
      <alignment vertical="center"/>
    </xf>
    <xf numFmtId="0" fontId="4" fillId="6" borderId="0" xfId="0" applyFont="1" applyFill="1" applyAlignment="1">
      <alignment horizontal="right" vertical="center" indent="1"/>
    </xf>
    <xf numFmtId="0" fontId="7" fillId="6" borderId="0" xfId="0" applyFont="1" applyFill="1">
      <alignment vertical="center"/>
    </xf>
    <xf numFmtId="0" fontId="7" fillId="6" borderId="0" xfId="0" applyFont="1" applyFill="1" applyAlignment="1">
      <alignment horizontal="right" vertical="center" indent="1"/>
    </xf>
    <xf numFmtId="0" fontId="7" fillId="0" borderId="0" xfId="0" applyFont="1" applyFill="1">
      <alignment vertical="center"/>
    </xf>
    <xf numFmtId="0" fontId="6" fillId="8" borderId="0" xfId="0" applyFont="1" applyFill="1" applyAlignment="1">
      <alignment horizontal="left" vertical="center" indent="1"/>
    </xf>
    <xf numFmtId="164" fontId="6" fillId="3" borderId="0" xfId="0" applyNumberFormat="1" applyFont="1" applyFill="1" applyAlignment="1">
      <alignment horizontal="right" vertical="center" indent="1"/>
    </xf>
    <xf numFmtId="164" fontId="6" fillId="8" borderId="0" xfId="0" applyNumberFormat="1" applyFont="1" applyFill="1" applyAlignment="1">
      <alignment horizontal="right" vertical="center"/>
    </xf>
    <xf numFmtId="0" fontId="0" fillId="6" borderId="0" xfId="0" applyFill="1" applyAlignment="1"/>
    <xf numFmtId="0" fontId="0" fillId="6" borderId="0" xfId="0" applyFill="1">
      <alignment vertical="center"/>
    </xf>
    <xf numFmtId="0" fontId="0" fillId="6" borderId="0" xfId="0" applyFill="1" applyAlignment="1">
      <alignment horizontal="right" vertical="center"/>
    </xf>
    <xf numFmtId="0" fontId="7" fillId="6" borderId="0" xfId="0" applyFont="1" applyFill="1" applyAlignment="1"/>
    <xf numFmtId="0" fontId="7" fillId="7" borderId="0" xfId="0" applyFont="1" applyAlignment="1">
      <alignment horizontal="left" vertical="center" indent="1"/>
    </xf>
    <xf numFmtId="164" fontId="7" fillId="7" borderId="0" xfId="0" applyNumberFormat="1" applyFont="1" applyAlignment="1">
      <alignment horizontal="right" vertical="center" indent="1"/>
    </xf>
    <xf numFmtId="164" fontId="7" fillId="7" borderId="0" xfId="0" applyNumberFormat="1" applyFont="1" applyAlignment="1">
      <alignment horizontal="right" vertical="center"/>
    </xf>
    <xf numFmtId="0" fontId="7" fillId="7" borderId="0" xfId="0" applyFont="1" applyAlignment="1">
      <alignment horizontal="right" vertical="center"/>
    </xf>
    <xf numFmtId="0" fontId="9" fillId="6" borderId="0" xfId="0" applyFont="1" applyFill="1" applyAlignment="1"/>
    <xf numFmtId="0" fontId="9" fillId="6" borderId="0" xfId="0" applyFont="1" applyFill="1">
      <alignment vertical="center"/>
    </xf>
    <xf numFmtId="0" fontId="11" fillId="6" borderId="0" xfId="0" applyFont="1" applyFill="1" applyAlignment="1"/>
    <xf numFmtId="0" fontId="11" fillId="7" borderId="0" xfId="0" applyFont="1" applyAlignment="1">
      <alignment horizontal="left" vertical="center" indent="1"/>
    </xf>
    <xf numFmtId="0" fontId="11" fillId="6" borderId="0" xfId="0" applyFont="1" applyFill="1">
      <alignment vertical="center"/>
    </xf>
    <xf numFmtId="0" fontId="0" fillId="0" borderId="0" xfId="0" applyFill="1">
      <alignment vertical="center"/>
    </xf>
    <xf numFmtId="0" fontId="11" fillId="0" borderId="0" xfId="0" applyFont="1" applyFill="1">
      <alignment vertical="center"/>
    </xf>
    <xf numFmtId="0" fontId="9" fillId="0" borderId="0" xfId="0" applyFont="1" applyFill="1">
      <alignment vertical="center"/>
    </xf>
    <xf numFmtId="0" fontId="5" fillId="8" borderId="0" xfId="3" applyFont="1" applyFill="1">
      <alignment horizontal="left" vertical="center" indent="1"/>
    </xf>
    <xf numFmtId="0" fontId="10" fillId="6" borderId="0" xfId="0" applyFont="1" applyFill="1" applyAlignment="1"/>
    <xf numFmtId="0" fontId="5" fillId="3" borderId="0" xfId="2" applyFont="1" applyFill="1" applyBorder="1" applyAlignment="1">
      <alignment horizontal="left" vertical="center" indent="1"/>
    </xf>
    <xf numFmtId="0" fontId="5" fillId="3" borderId="0" xfId="2" applyFont="1" applyFill="1" applyBorder="1" applyAlignment="1">
      <alignment horizontal="right" vertical="center" indent="1"/>
    </xf>
    <xf numFmtId="0" fontId="5" fillId="3" borderId="0" xfId="2" applyFont="1" applyFill="1" applyBorder="1" applyAlignment="1">
      <alignment horizontal="right" vertical="center"/>
    </xf>
    <xf numFmtId="0" fontId="10" fillId="6" borderId="0" xfId="0" applyFont="1" applyFill="1">
      <alignment vertical="center"/>
    </xf>
    <xf numFmtId="0" fontId="10" fillId="0" borderId="0" xfId="0" applyFont="1" applyFill="1">
      <alignment vertical="center"/>
    </xf>
    <xf numFmtId="0" fontId="11" fillId="7" borderId="0" xfId="0" applyFont="1" applyAlignment="1">
      <alignment horizontal="right" vertical="center" indent="1"/>
    </xf>
    <xf numFmtId="0" fontId="11" fillId="7" borderId="0" xfId="0" applyFont="1">
      <alignment vertical="center"/>
    </xf>
    <xf numFmtId="0" fontId="13" fillId="9" borderId="0" xfId="0" applyFont="1" applyFill="1" applyBorder="1" applyAlignment="1">
      <alignment vertical="top" wrapText="1"/>
    </xf>
    <xf numFmtId="0" fontId="14" fillId="9" borderId="0" xfId="0" applyFont="1" applyFill="1" applyBorder="1" applyAlignment="1">
      <alignment vertical="top" wrapText="1"/>
    </xf>
    <xf numFmtId="0" fontId="15" fillId="3" borderId="0" xfId="2" applyFont="1" applyFill="1" applyBorder="1" applyAlignment="1">
      <alignment horizontal="left" vertical="center" indent="1"/>
    </xf>
    <xf numFmtId="0" fontId="8" fillId="5" borderId="0" xfId="1" applyFont="1" applyFill="1" applyAlignment="1">
      <alignment horizontal="left" vertical="center" indent="1"/>
    </xf>
    <xf numFmtId="0" fontId="5" fillId="10" borderId="0" xfId="3" applyFont="1" applyFill="1">
      <alignment horizontal="left" vertical="center" indent="1"/>
    </xf>
    <xf numFmtId="0" fontId="5" fillId="10" borderId="0" xfId="3" applyFont="1" applyFill="1" applyAlignment="1">
      <alignment horizontal="right" vertical="center" indent="1"/>
    </xf>
    <xf numFmtId="0" fontId="17" fillId="5" borderId="0" xfId="1" applyFont="1" applyFill="1" applyAlignment="1">
      <alignment horizontal="left" vertical="center" indent="1"/>
    </xf>
    <xf numFmtId="0" fontId="16" fillId="5" borderId="0" xfId="1" applyFont="1" applyFill="1" applyAlignment="1">
      <alignment horizontal="left" vertical="center" indent="1"/>
    </xf>
    <xf numFmtId="0" fontId="12" fillId="5" borderId="0" xfId="1" applyFont="1" applyFill="1" applyAlignment="1">
      <alignment horizontal="left" vertical="center" indent="1"/>
    </xf>
    <xf numFmtId="0" fontId="8" fillId="5" borderId="0" xfId="1" applyFont="1" applyFill="1" applyAlignment="1">
      <alignment horizontal="left" vertical="center" indent="1"/>
    </xf>
  </cellXfs>
  <cellStyles count="5">
    <cellStyle name="Heading 1" xfId="1" builtinId="16" customBuiltin="1"/>
    <cellStyle name="Heading 2" xfId="2" builtinId="17" customBuiltin="1"/>
    <cellStyle name="Heading 3" xfId="3" builtinId="18" customBuiltin="1"/>
    <cellStyle name="Heading 4" xfId="4" builtinId="19" hidden="1" customBuiltin="1"/>
    <cellStyle name="Normal" xfId="0" builtinId="0" customBuiltin="1"/>
  </cellStyles>
  <dxfs count="216">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textRotation="0" wrapText="0" indent="0"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3"/>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numFmt numFmtId="164" formatCode="&quot;$&quot;#,##0.00"/>
      <fill>
        <patternFill patternType="solid">
          <fgColor indexed="64"/>
          <bgColor theme="4"/>
        </patternFill>
      </fill>
      <alignment horizontal="right" vertical="center" textRotation="0" wrapText="0" indent="1" justifyLastLine="0" shrinkToFit="0" readingOrder="0"/>
    </dxf>
    <dxf>
      <font>
        <strike val="0"/>
        <outline val="0"/>
        <shadow val="0"/>
        <u val="none"/>
        <vertAlign val="baseline"/>
        <sz val="11"/>
        <color theme="0"/>
        <name val="verdana"/>
        <family val="2"/>
        <scheme val="minor"/>
      </font>
      <fill>
        <patternFill patternType="solid">
          <fgColor indexed="64"/>
          <bgColor theme="3"/>
        </patternFill>
      </fill>
      <alignment horizontal="left" vertical="center" textRotation="0" wrapText="0" relativeIndent="1" justifyLastLine="0" shrinkToFit="0" readingOrder="0"/>
    </dxf>
    <dxf>
      <font>
        <strike val="0"/>
        <outline val="0"/>
        <shadow val="0"/>
        <u val="none"/>
        <vertAlign val="baseline"/>
        <sz val="11"/>
        <color theme="0"/>
        <name val="verdana"/>
        <family val="2"/>
        <scheme val="minor"/>
      </font>
      <fill>
        <patternFill patternType="solid">
          <fgColor indexed="64"/>
          <bgColor theme="1"/>
        </patternFill>
      </fill>
    </dxf>
    <dxf>
      <font>
        <b val="0"/>
        <strike val="0"/>
        <outline val="0"/>
        <shadow val="0"/>
        <u val="none"/>
        <vertAlign val="baseline"/>
        <sz val="14"/>
        <color theme="0"/>
        <name val="Gill Sans MT"/>
        <family val="2"/>
        <scheme val="major"/>
      </font>
      <fill>
        <patternFill patternType="solid">
          <fgColor indexed="64"/>
          <bgColor theme="1"/>
        </patternFill>
      </fill>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numFmt numFmtId="164" formatCode="&quot;$&quot;#,##0.0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theme="5" tint="0.39997558519241921"/>
        <name val="Gill Sans MT"/>
        <family val="2"/>
        <scheme val="major"/>
      </font>
      <fill>
        <patternFill patternType="solid">
          <fgColor indexed="64"/>
          <bgColor rgb="FFF7F7F7"/>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strike val="0"/>
        <outline val="0"/>
        <shadow val="0"/>
        <u val="none"/>
        <vertAlign val="baseline"/>
        <sz val="11"/>
        <color theme="1" tint="0.14993743705557422"/>
        <name val="verdana"/>
        <family val="2"/>
        <scheme val="minor"/>
      </font>
    </dxf>
    <dxf>
      <font>
        <b val="0"/>
        <i val="0"/>
        <strike val="0"/>
        <condense val="0"/>
        <extend val="0"/>
        <outline val="0"/>
        <shadow val="0"/>
        <u val="none"/>
        <vertAlign val="baseline"/>
        <sz val="14"/>
        <color auto="1"/>
        <name val="Gill Sans MT"/>
        <family val="2"/>
        <scheme val="major"/>
      </font>
      <fill>
        <patternFill patternType="solid">
          <fgColor indexed="64"/>
          <bgColor rgb="FFF7F7F7"/>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alignment horizontal="right" vertical="center" textRotation="0" wrapText="0" indent="0"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numFmt numFmtId="164" formatCode="&quot;$&quot;#,##0.00"/>
      <alignment horizontal="right" vertical="center" textRotation="0" wrapText="0" indent="1"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tint="0.14993743705557422"/>
        <name val="verdana"/>
        <family val="2"/>
        <scheme val="minor"/>
      </font>
      <alignment horizontal="left" vertical="center" textRotation="0" wrapText="0" indent="1" justifyLastLine="0" shrinkToFit="0" readingOrder="0"/>
    </dxf>
    <dxf>
      <font>
        <strike val="0"/>
        <outline val="0"/>
        <shadow val="0"/>
        <u val="none"/>
        <vertAlign val="baseline"/>
        <sz val="11"/>
      </font>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4"/>
        <color auto="1"/>
        <name val="Gill Sans MT"/>
        <family val="2"/>
        <scheme val="major"/>
      </font>
      <fill>
        <patternFill patternType="solid">
          <fgColor indexed="64"/>
          <bgColor rgb="FFF7F7F7"/>
        </patternFill>
      </fill>
      <alignment horizontal="right" vertical="center" textRotation="0" wrapText="0" indent="1" justifyLastLine="0" shrinkToFit="0" readingOrder="0"/>
    </dxf>
    <dxf>
      <fill>
        <patternFill>
          <bgColor rgb="FFC00000"/>
        </patternFill>
      </fill>
    </dxf>
    <dxf>
      <fill>
        <patternFill>
          <bgColor theme="5" tint="0.79998168889431442"/>
        </patternFill>
      </fill>
    </dxf>
    <dxf>
      <border>
        <left style="thin">
          <color theme="5" tint="0.39994506668294322"/>
        </left>
        <right style="thin">
          <color theme="5" tint="0.39994506668294322"/>
        </right>
        <top style="thin">
          <color theme="5" tint="0.39994506668294322"/>
        </top>
        <bottom style="thin">
          <color theme="5" tint="0.39994506668294322"/>
        </bottom>
        <vertical style="thin">
          <color theme="5" tint="0.39994506668294322"/>
        </vertical>
        <horizontal style="thin">
          <color theme="5" tint="0.39994506668294322"/>
        </horizontal>
      </border>
    </dxf>
    <dxf>
      <border>
        <left style="thin">
          <color theme="5" tint="0.39994506668294322"/>
        </left>
        <right style="thin">
          <color theme="5" tint="0.39994506668294322"/>
        </right>
        <top style="thin">
          <color theme="5" tint="0.39994506668294322"/>
        </top>
        <bottom style="thin">
          <color theme="5" tint="0.39994506668294322"/>
        </bottom>
        <vertical style="thin">
          <color theme="5" tint="0.39994506668294322"/>
        </vertical>
        <horizontal style="thin">
          <color theme="5" tint="0.39994506668294322"/>
        </horizontal>
      </border>
    </dxf>
    <dxf>
      <font>
        <u val="none"/>
        <color theme="1"/>
      </font>
      <fill>
        <patternFill>
          <fgColor theme="5" tint="0.79998168889431442"/>
          <bgColor theme="5" tint="0.79995117038483843"/>
        </patternFill>
      </fill>
    </dxf>
    <dxf>
      <fill>
        <patternFill>
          <bgColor theme="5" tint="0.39994506668294322"/>
        </patternFill>
      </fill>
    </dxf>
    <dxf>
      <border>
        <vertical style="thin">
          <color theme="5" tint="0.39994506668294322"/>
        </vertical>
        <horizontal style="thin">
          <color theme="5" tint="0.39994506668294322"/>
        </horizontal>
      </border>
    </dxf>
    <dxf>
      <font>
        <b/>
        <i val="0"/>
        <color theme="6" tint="-0.499984740745262"/>
      </font>
      <fill>
        <patternFill>
          <bgColor theme="6" tint="0.79998168889431442"/>
        </patternFill>
      </fill>
    </dxf>
    <dxf>
      <font>
        <b/>
        <i val="0"/>
        <color theme="6" tint="-0.499984740745262"/>
      </font>
      <fill>
        <patternFill>
          <bgColor theme="6" tint="0.79998168889431442"/>
        </patternFill>
      </fill>
    </dxf>
    <dxf>
      <font>
        <b val="0"/>
        <i val="0"/>
        <color theme="6" tint="-0.499984740745262"/>
      </font>
      <fill>
        <patternFill patternType="solid">
          <fgColor theme="6" tint="0.79998168889431442"/>
          <bgColor theme="6" tint="0.79998168889431442"/>
        </patternFill>
      </fill>
    </dxf>
    <dxf>
      <font>
        <b val="0"/>
        <i val="0"/>
        <color theme="6" tint="-0.499984740745262"/>
      </font>
      <fill>
        <patternFill patternType="solid">
          <fgColor theme="6" tint="0.79998168889431442"/>
          <bgColor theme="6" tint="0.79998168889431442"/>
        </patternFill>
      </fill>
    </dxf>
    <dxf>
      <font>
        <b/>
        <i val="0"/>
        <color theme="6" tint="-0.499984740745262"/>
      </font>
      <fill>
        <patternFill>
          <bgColor theme="6" tint="0.79998168889431442"/>
        </patternFill>
      </fill>
    </dxf>
    <dxf>
      <font>
        <b/>
        <i val="0"/>
        <color theme="6" tint="-0.499984740745262"/>
      </font>
      <fill>
        <patternFill>
          <bgColor theme="6" tint="0.79998168889431442"/>
        </patternFill>
      </fill>
    </dxf>
    <dxf>
      <font>
        <b val="0"/>
        <i val="0"/>
        <color theme="6" tint="-0.499984740745262"/>
      </font>
      <border>
        <top style="thin">
          <color theme="6" tint="-0.24994659260841701"/>
        </top>
      </border>
    </dxf>
    <dxf>
      <font>
        <b val="0"/>
        <i val="0"/>
        <color theme="6" tint="-0.499984740745262"/>
      </font>
      <border>
        <bottom style="thin">
          <color theme="6" tint="-0.24994659260841701"/>
        </bottom>
      </border>
    </dxf>
    <dxf>
      <font>
        <b val="0"/>
        <i val="0"/>
        <color theme="6" tint="-0.499984740745262"/>
      </font>
      <border>
        <top style="thin">
          <color theme="6" tint="-0.24994659260841701"/>
        </top>
        <bottom style="thin">
          <color theme="6" tint="-0.24994659260841701"/>
        </bottom>
      </border>
    </dxf>
    <dxf>
      <font>
        <b/>
        <i val="0"/>
        <color theme="5" tint="-0.499984740745262"/>
      </font>
      <fill>
        <patternFill>
          <bgColor theme="5" tint="0.79998168889431442"/>
        </patternFill>
      </fill>
    </dxf>
    <dxf>
      <font>
        <b/>
        <i val="0"/>
        <color theme="5" tint="-0.499984740745262"/>
      </font>
      <fill>
        <patternFill>
          <bgColor theme="5" tint="0.79998168889431442"/>
        </patternFill>
      </fill>
    </dxf>
    <dxf>
      <font>
        <b val="0"/>
        <i val="0"/>
        <color theme="5" tint="-0.499984740745262"/>
      </font>
      <fill>
        <patternFill patternType="solid">
          <fgColor theme="5" tint="0.79998168889431442"/>
          <bgColor theme="5" tint="0.79998168889431442"/>
        </patternFill>
      </fill>
    </dxf>
    <dxf>
      <font>
        <b val="0"/>
        <i val="0"/>
        <color theme="5" tint="-0.499984740745262"/>
      </font>
      <fill>
        <patternFill patternType="solid">
          <fgColor theme="5" tint="0.79998168889431442"/>
          <bgColor theme="5" tint="0.79998168889431442"/>
        </patternFill>
      </fill>
    </dxf>
    <dxf>
      <font>
        <b/>
        <i val="0"/>
        <color theme="5" tint="-0.499984740745262"/>
      </font>
      <fill>
        <patternFill>
          <bgColor theme="5" tint="0.79998168889431442"/>
        </patternFill>
      </fill>
    </dxf>
    <dxf>
      <font>
        <b/>
        <i val="0"/>
        <color theme="5" tint="-0.499984740745262"/>
      </font>
    </dxf>
    <dxf>
      <font>
        <b val="0"/>
        <i val="0"/>
        <color theme="5" tint="-0.499984740745262"/>
      </font>
      <border>
        <top style="thin">
          <color theme="5" tint="-0.24994659260841701"/>
        </top>
      </border>
    </dxf>
    <dxf>
      <font>
        <b val="0"/>
        <i val="0"/>
        <color theme="5" tint="-0.499984740745262"/>
      </font>
      <border>
        <bottom style="thin">
          <color theme="5" tint="-0.24994659260841701"/>
        </bottom>
      </border>
    </dxf>
    <dxf>
      <font>
        <b val="0"/>
        <i val="0"/>
        <color theme="5" tint="-0.499984740745262"/>
      </font>
      <border>
        <top style="thin">
          <color theme="5" tint="-0.24994659260841701"/>
        </top>
        <bottom style="thin">
          <color theme="5" tint="-0.24994659260841701"/>
        </bottom>
      </border>
    </dxf>
    <dxf>
      <font>
        <b/>
        <i val="0"/>
        <color theme="4" tint="-0.499984740745262"/>
      </font>
      <fill>
        <patternFill>
          <bgColor theme="4" tint="0.79998168889431442"/>
        </patternFill>
      </fill>
    </dxf>
    <dxf>
      <font>
        <b/>
        <i val="0"/>
        <color theme="4" tint="-0.499984740745262"/>
      </font>
      <fill>
        <patternFill>
          <bgColor theme="4" tint="0.79998168889431442"/>
        </patternFill>
      </fill>
    </dxf>
    <dxf>
      <font>
        <b val="0"/>
        <i val="0"/>
        <color theme="4" tint="-0.499984740745262"/>
      </font>
      <fill>
        <patternFill>
          <bgColor theme="4" tint="0.79998168889431442"/>
        </patternFill>
      </fill>
    </dxf>
    <dxf>
      <font>
        <b val="0"/>
        <i val="0"/>
        <color theme="4" tint="-0.499984740745262"/>
      </font>
      <fill>
        <patternFill patternType="solid">
          <fgColor theme="4" tint="0.79995117038483843"/>
          <bgColor theme="4" tint="0.79998168889431442"/>
        </patternFill>
      </fill>
    </dxf>
    <dxf>
      <font>
        <b/>
        <i val="0"/>
        <color theme="4" tint="-0.499984740745262"/>
      </font>
      <fill>
        <patternFill>
          <bgColor theme="4" tint="0.79998168889431442"/>
        </patternFill>
      </fill>
    </dxf>
    <dxf>
      <font>
        <b/>
        <i val="0"/>
        <color theme="4" tint="-0.499984740745262"/>
      </font>
    </dxf>
    <dxf>
      <font>
        <b val="0"/>
        <i val="0"/>
        <color theme="4" tint="-0.499984740745262"/>
      </font>
      <fill>
        <patternFill patternType="none">
          <bgColor auto="1"/>
        </patternFill>
      </fill>
      <border>
        <top style="thin">
          <color theme="4" tint="-0.24994659260841701"/>
        </top>
      </border>
    </dxf>
    <dxf>
      <border diagonalUp="0" diagonalDown="0">
        <left/>
        <right/>
        <top/>
        <bottom style="thin">
          <color theme="4" tint="-0.499984740745262"/>
        </bottom>
        <vertical/>
        <horizontal/>
      </border>
    </dxf>
    <dxf>
      <font>
        <b val="0"/>
        <i val="0"/>
        <color theme="4" tint="-0.499984740745262"/>
      </font>
      <border>
        <top style="thin">
          <color theme="4" tint="-0.24994659260841701"/>
        </top>
        <bottom style="thin">
          <color theme="4" tint="-0.24994659260841701"/>
        </bottom>
      </border>
    </dxf>
  </dxfs>
  <tableStyles count="4" defaultTableStyle="Personal Budget - Expense" defaultPivotStyle="PivotStyleLight16">
    <tableStyle name="Persona Budget - Revenue" pivot="0" count="9" xr9:uid="{00000000-0011-0000-FFFF-FFFF00000000}">
      <tableStyleElement type="wholeTable" dxfId="215"/>
      <tableStyleElement type="headerRow" dxfId="214"/>
      <tableStyleElement type="totalRow" dxfId="213"/>
      <tableStyleElement type="firstColumn" dxfId="212"/>
      <tableStyleElement type="lastColumn" dxfId="211"/>
      <tableStyleElement type="firstRowStripe" dxfId="210"/>
      <tableStyleElement type="firstColumnStripe" dxfId="209"/>
      <tableStyleElement type="firstTotalCell" dxfId="208"/>
      <tableStyleElement type="lastTotalCell" dxfId="207"/>
    </tableStyle>
    <tableStyle name="Personal Budget - Expense" pivot="0" count="9" xr9:uid="{00000000-0011-0000-FFFF-FFFF01000000}">
      <tableStyleElement type="wholeTable" dxfId="206"/>
      <tableStyleElement type="headerRow" dxfId="205"/>
      <tableStyleElement type="totalRow" dxfId="204"/>
      <tableStyleElement type="firstColumn" dxfId="203"/>
      <tableStyleElement type="lastColumn" dxfId="202"/>
      <tableStyleElement type="firstRowStripe" dxfId="201"/>
      <tableStyleElement type="firstColumnStripe" dxfId="200"/>
      <tableStyleElement type="firstTotalCell" dxfId="199"/>
      <tableStyleElement type="lastTotalCell" dxfId="198"/>
    </tableStyle>
    <tableStyle name="Personal Budget - Total" pivot="0" count="9" xr9:uid="{00000000-0011-0000-FFFF-FFFF02000000}">
      <tableStyleElement type="wholeTable" dxfId="197"/>
      <tableStyleElement type="headerRow" dxfId="196"/>
      <tableStyleElement type="totalRow" dxfId="195"/>
      <tableStyleElement type="firstColumn" dxfId="194"/>
      <tableStyleElement type="lastColumn" dxfId="193"/>
      <tableStyleElement type="firstRowStripe" dxfId="192"/>
      <tableStyleElement type="firstColumnStripe" dxfId="191"/>
      <tableStyleElement type="firstTotalCell" dxfId="190"/>
      <tableStyleElement type="lastTotalCell" dxfId="189"/>
    </tableStyle>
    <tableStyle name="Table Style 1" pivot="0" count="6" xr9:uid="{456F6818-18F1-E948-8739-F0108FE3AA10}">
      <tableStyleElement type="wholeTable" dxfId="188"/>
      <tableStyleElement type="headerRow" dxfId="187"/>
      <tableStyleElement type="totalRow" dxfId="186"/>
      <tableStyleElement type="firstRowStripe" dxfId="185"/>
      <tableStyleElement type="secondRowStripe" dxfId="184"/>
      <tableStyleElement type="secondColumnStripe" dxfId="183"/>
    </tableStyle>
  </tableStyles>
  <colors>
    <mruColors>
      <color rgb="FFF7F7F7"/>
      <color rgb="FFF3F8FF"/>
      <color rgb="FFE6F8FA"/>
      <color rgb="FFEFF5FF"/>
      <color rgb="FFD6E8F6"/>
      <color rgb="FFE6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340179</xdr:colOff>
      <xdr:row>1</xdr:row>
      <xdr:rowOff>27214</xdr:rowOff>
    </xdr:from>
    <xdr:to>
      <xdr:col>14</xdr:col>
      <xdr:colOff>1183821</xdr:colOff>
      <xdr:row>3</xdr:row>
      <xdr:rowOff>732741</xdr:rowOff>
    </xdr:to>
    <xdr:pic>
      <xdr:nvPicPr>
        <xdr:cNvPr id="3" name="Picture 2">
          <a:extLst>
            <a:ext uri="{FF2B5EF4-FFF2-40B4-BE49-F238E27FC236}">
              <a16:creationId xmlns:a16="http://schemas.microsoft.com/office/drawing/2014/main" id="{FED9E6F1-D600-4ECA-A1B9-8B195DD102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22" t="3033"/>
        <a:stretch/>
      </xdr:blipFill>
      <xdr:spPr>
        <a:xfrm>
          <a:off x="17675679" y="272143"/>
          <a:ext cx="2054678" cy="217509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Income" displayName="tblIncome" ref="B7:P13" totalsRowCount="1" headerRowDxfId="181" dataDxfId="180" totalsRowDxfId="179">
  <tableColumns count="15">
    <tableColumn id="1" xr3:uid="{00000000-0010-0000-0000-000001000000}" name="Funds to support your exchange" totalsRowLabel="Total" dataDxfId="178" totalsRowDxfId="177"/>
    <tableColumn id="2" xr3:uid="{00000000-0010-0000-0000-000002000000}" name="JAN" totalsRowFunction="custom" dataDxfId="176" totalsRowDxfId="175">
      <totalsRowFormula>SUM(C8:C12)</totalsRowFormula>
    </tableColumn>
    <tableColumn id="3" xr3:uid="{00000000-0010-0000-0000-000003000000}" name="FEB" totalsRowFunction="custom" dataDxfId="174" totalsRowDxfId="173">
      <totalsRowFormula>SUM(D8:D12)</totalsRowFormula>
    </tableColumn>
    <tableColumn id="4" xr3:uid="{00000000-0010-0000-0000-000004000000}" name="MAR" totalsRowFunction="custom" dataDxfId="172" totalsRowDxfId="171">
      <totalsRowFormula>SUM(E8:E12)</totalsRowFormula>
    </tableColumn>
    <tableColumn id="5" xr3:uid="{00000000-0010-0000-0000-000005000000}" name="APR" totalsRowFunction="custom" dataDxfId="170" totalsRowDxfId="169">
      <totalsRowFormula>SUM(F8:F12)</totalsRowFormula>
    </tableColumn>
    <tableColumn id="6" xr3:uid="{00000000-0010-0000-0000-000006000000}" name="MAY" totalsRowFunction="custom" dataDxfId="168" totalsRowDxfId="167">
      <totalsRowFormula>SUM(G8:G12)</totalsRowFormula>
    </tableColumn>
    <tableColumn id="7" xr3:uid="{00000000-0010-0000-0000-000007000000}" name="JUN" totalsRowFunction="custom" dataDxfId="166" totalsRowDxfId="165">
      <totalsRowFormula>SUM(H8:H12)</totalsRowFormula>
    </tableColumn>
    <tableColumn id="8" xr3:uid="{00000000-0010-0000-0000-000008000000}" name="JUL" totalsRowFunction="custom" dataDxfId="164" totalsRowDxfId="163">
      <totalsRowFormula>SUM(I8:I12)</totalsRowFormula>
    </tableColumn>
    <tableColumn id="9" xr3:uid="{00000000-0010-0000-0000-000009000000}" name="AUG" totalsRowFunction="custom" dataDxfId="162" totalsRowDxfId="161">
      <totalsRowFormula>SUM(J8:J12)</totalsRowFormula>
    </tableColumn>
    <tableColumn id="10" xr3:uid="{00000000-0010-0000-0000-00000A000000}" name="SEP" totalsRowFunction="custom" dataDxfId="160" totalsRowDxfId="159">
      <totalsRowFormula>SUM(K8:K12)</totalsRowFormula>
    </tableColumn>
    <tableColumn id="11" xr3:uid="{00000000-0010-0000-0000-00000B000000}" name="OCT" totalsRowFunction="custom" dataDxfId="158" totalsRowDxfId="157">
      <totalsRowFormula>SUM(L8:L12)</totalsRowFormula>
    </tableColumn>
    <tableColumn id="12" xr3:uid="{00000000-0010-0000-0000-00000C000000}" name="NOV" totalsRowFunction="custom" dataDxfId="156" totalsRowDxfId="155">
      <totalsRowFormula>SUM(M8:M12)</totalsRowFormula>
    </tableColumn>
    <tableColumn id="13" xr3:uid="{00000000-0010-0000-0000-00000D000000}" name="DEC" totalsRowFunction="custom" dataDxfId="154" totalsRowDxfId="153">
      <totalsRowFormula>SUM(N8:N12)</totalsRowFormula>
    </tableColumn>
    <tableColumn id="14" xr3:uid="{00000000-0010-0000-0000-00000E000000}" name="Total" totalsRowFunction="custom" dataDxfId="152" totalsRowDxfId="151">
      <calculatedColumnFormula>SUM(tblIncome[[#This Row],[JAN]:[DEC]])</calculatedColumnFormula>
      <totalsRowFormula>SUM(O8:O12)</totalsRowFormula>
    </tableColumn>
    <tableColumn id="15" xr3:uid="{00000000-0010-0000-0000-00000F000000}" name="SPARKLINE" dataDxfId="150" totalsRowDxfId="149"/>
  </tableColumns>
  <tableStyleInfo name="Table Style 1" showFirstColumn="0" showLastColumn="0" showRowStripes="0" showColumnStripes="1"/>
  <extLst>
    <ext xmlns:x14="http://schemas.microsoft.com/office/spreadsheetml/2009/9/main" uri="{504A1905-F514-4f6f-8877-14C23A59335A}">
      <x14:table altText="Income" altTextSummary="Enter your income for the year."/>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Home" displayName="tblHome" ref="B16:P20" totalsRowCount="1" headerRowDxfId="148" dataDxfId="147" totalsRowDxfId="146">
  <tableColumns count="15">
    <tableColumn id="1" xr3:uid="{00000000-0010-0000-0100-000001000000}" name="Educational Costs" totalsRowLabel="Total" dataDxfId="145" totalsRowDxfId="144"/>
    <tableColumn id="2" xr3:uid="{00000000-0010-0000-0100-000002000000}" name="JAN" totalsRowFunction="custom" dataDxfId="143" totalsRowDxfId="142">
      <totalsRowFormula>SUM(C17:C19)</totalsRowFormula>
    </tableColumn>
    <tableColumn id="3" xr3:uid="{00000000-0010-0000-0100-000003000000}" name="FEB" totalsRowFunction="custom" dataDxfId="141" totalsRowDxfId="140">
      <totalsRowFormula>SUM(D17:D19)</totalsRowFormula>
    </tableColumn>
    <tableColumn id="4" xr3:uid="{00000000-0010-0000-0100-000004000000}" name="MAR" totalsRowFunction="custom" dataDxfId="139" totalsRowDxfId="138">
      <totalsRowFormula>SUM(E17:E19)</totalsRowFormula>
    </tableColumn>
    <tableColumn id="5" xr3:uid="{00000000-0010-0000-0100-000005000000}" name="APR" totalsRowFunction="custom" dataDxfId="137" totalsRowDxfId="136">
      <totalsRowFormula>SUM(F17:F19)</totalsRowFormula>
    </tableColumn>
    <tableColumn id="6" xr3:uid="{00000000-0010-0000-0100-000006000000}" name="MAY" totalsRowFunction="custom" dataDxfId="135" totalsRowDxfId="134">
      <totalsRowFormula>SUM(G17:G19)</totalsRowFormula>
    </tableColumn>
    <tableColumn id="7" xr3:uid="{00000000-0010-0000-0100-000007000000}" name="JUN" totalsRowFunction="custom" dataDxfId="133" totalsRowDxfId="132">
      <totalsRowFormula>SUM(H17:H19)</totalsRowFormula>
    </tableColumn>
    <tableColumn id="8" xr3:uid="{00000000-0010-0000-0100-000008000000}" name="JUL" totalsRowFunction="custom" dataDxfId="131" totalsRowDxfId="130">
      <totalsRowFormula>SUM(I17:I19)</totalsRowFormula>
    </tableColumn>
    <tableColumn id="9" xr3:uid="{00000000-0010-0000-0100-000009000000}" name="AUG" totalsRowFunction="custom" dataDxfId="129" totalsRowDxfId="128">
      <totalsRowFormula>SUM(J17:J19)</totalsRowFormula>
    </tableColumn>
    <tableColumn id="10" xr3:uid="{00000000-0010-0000-0100-00000A000000}" name="SEP" totalsRowFunction="custom" dataDxfId="127" totalsRowDxfId="126">
      <totalsRowFormula>SUM(K17:K19)</totalsRowFormula>
    </tableColumn>
    <tableColumn id="11" xr3:uid="{00000000-0010-0000-0100-00000B000000}" name="OCT" totalsRowFunction="custom" dataDxfId="125" totalsRowDxfId="124">
      <totalsRowFormula>SUM(L17:L19)</totalsRowFormula>
    </tableColumn>
    <tableColumn id="12" xr3:uid="{00000000-0010-0000-0100-00000C000000}" name="NOV" totalsRowFunction="custom" dataDxfId="123" totalsRowDxfId="122">
      <totalsRowFormula>SUM(M17:M19)</totalsRowFormula>
    </tableColumn>
    <tableColumn id="13" xr3:uid="{00000000-0010-0000-0100-00000D000000}" name="DEC" totalsRowFunction="custom" dataDxfId="121" totalsRowDxfId="120">
      <totalsRowFormula>SUM(N17:N19)</totalsRowFormula>
    </tableColumn>
    <tableColumn id="14" xr3:uid="{00000000-0010-0000-0100-00000E000000}" name="YEAR" totalsRowFunction="custom" dataDxfId="119" totalsRowDxfId="118">
      <calculatedColumnFormula>SUM(tblHome[[#This Row],[JAN]:[DEC]])</calculatedColumnFormula>
      <totalsRowFormula>SUM(O17:O19)</totalsRowFormula>
    </tableColumn>
    <tableColumn id="15" xr3:uid="{00000000-0010-0000-0100-00000F000000}" name=" " dataDxfId="117" totalsRowDxfId="116"/>
  </tableColumns>
  <tableStyleInfo name="Table Style 1" showFirstColumn="0" showLastColumn="0" showRowStripes="0" showColumnStripes="1"/>
  <extLst>
    <ext xmlns:x14="http://schemas.microsoft.com/office/spreadsheetml/2009/9/main" uri="{504A1905-F514-4f6f-8877-14C23A59335A}">
      <x14:table altText="Home Expenses" altTextSummary="Enter your home expenses for the year, separated by mont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Daily" displayName="tblDaily" ref="B22:P33" totalsRowCount="1" headerRowDxfId="115" dataDxfId="114" totalsRowDxfId="113">
  <tableColumns count="15">
    <tableColumn id="1" xr3:uid="{00000000-0010-0000-0200-000001000000}" name="Daily Living" totalsRowLabel="Total" dataDxfId="112" totalsRowDxfId="111"/>
    <tableColumn id="2" xr3:uid="{00000000-0010-0000-0200-000002000000}" name="JAN" totalsRowFunction="custom" dataDxfId="110" totalsRowDxfId="109">
      <totalsRowFormula>SUM(C23:C32)</totalsRowFormula>
    </tableColumn>
    <tableColumn id="3" xr3:uid="{00000000-0010-0000-0200-000003000000}" name="FEB" totalsRowFunction="custom" dataDxfId="108" totalsRowDxfId="107">
      <totalsRowFormula>SUM(D23:D32)</totalsRowFormula>
    </tableColumn>
    <tableColumn id="4" xr3:uid="{00000000-0010-0000-0200-000004000000}" name="MAR" totalsRowFunction="custom" dataDxfId="106" totalsRowDxfId="105">
      <totalsRowFormula>SUM(E23:E32)</totalsRowFormula>
    </tableColumn>
    <tableColumn id="5" xr3:uid="{00000000-0010-0000-0200-000005000000}" name="APR" totalsRowFunction="custom" dataDxfId="104" totalsRowDxfId="103">
      <totalsRowFormula>SUM(F23:F32)</totalsRowFormula>
    </tableColumn>
    <tableColumn id="6" xr3:uid="{00000000-0010-0000-0200-000006000000}" name="MAY" totalsRowFunction="custom" dataDxfId="102" totalsRowDxfId="101">
      <totalsRowFormula>SUM(G23:G32)</totalsRowFormula>
    </tableColumn>
    <tableColumn id="7" xr3:uid="{00000000-0010-0000-0200-000007000000}" name="JUN" totalsRowFunction="custom" dataDxfId="100" totalsRowDxfId="99">
      <totalsRowFormula>SUM(H23:H32)</totalsRowFormula>
    </tableColumn>
    <tableColumn id="8" xr3:uid="{00000000-0010-0000-0200-000008000000}" name="JUL" totalsRowFunction="custom" dataDxfId="98" totalsRowDxfId="97">
      <totalsRowFormula>SUM(I23:I32)</totalsRowFormula>
    </tableColumn>
    <tableColumn id="9" xr3:uid="{00000000-0010-0000-0200-000009000000}" name="AUG" totalsRowFunction="custom" dataDxfId="96" totalsRowDxfId="95">
      <totalsRowFormula>SUM(J23:J32)</totalsRowFormula>
    </tableColumn>
    <tableColumn id="10" xr3:uid="{00000000-0010-0000-0200-00000A000000}" name="SEP" totalsRowFunction="custom" dataDxfId="94" totalsRowDxfId="93">
      <totalsRowFormula>SUM(K23:K32)</totalsRowFormula>
    </tableColumn>
    <tableColumn id="11" xr3:uid="{00000000-0010-0000-0200-00000B000000}" name="OCT" totalsRowFunction="custom" dataDxfId="92" totalsRowDxfId="91">
      <totalsRowFormula>SUM(L23:L32)</totalsRowFormula>
    </tableColumn>
    <tableColumn id="12" xr3:uid="{00000000-0010-0000-0200-00000C000000}" name="NOV" totalsRowFunction="custom" dataDxfId="90" totalsRowDxfId="89">
      <totalsRowFormula>SUM(M23:M32)</totalsRowFormula>
    </tableColumn>
    <tableColumn id="13" xr3:uid="{00000000-0010-0000-0200-00000D000000}" name="DEC" totalsRowFunction="custom" dataDxfId="88" totalsRowDxfId="87">
      <totalsRowFormula>SUM(N23:N32)</totalsRowFormula>
    </tableColumn>
    <tableColumn id="14" xr3:uid="{00000000-0010-0000-0200-00000E000000}" name="YEAR" totalsRowFunction="custom" dataDxfId="86" totalsRowDxfId="85">
      <calculatedColumnFormula>SUM(C23:N23)</calculatedColumnFormula>
      <totalsRowFormula>SUM(O23:O32)</totalsRowFormula>
    </tableColumn>
    <tableColumn id="15" xr3:uid="{00000000-0010-0000-0200-00000F000000}" name=" " dataDxfId="84" totalsRowDxfId="83"/>
  </tableColumns>
  <tableStyleInfo name="Table Style 1" showFirstColumn="0" showLastColumn="0" showRowStripes="0" showColumnStripes="1"/>
  <extLst>
    <ext xmlns:x14="http://schemas.microsoft.com/office/spreadsheetml/2009/9/main" uri="{504A1905-F514-4f6f-8877-14C23A59335A}">
      <x14:table altText="Daily Living Expenses" altTextSummary="Enter your daily living expenses for the year, separated by month."/>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Transportation" displayName="tblTransportation" ref="B35:P39" totalsRowCount="1" headerRowDxfId="82" dataDxfId="81" totalsRowDxfId="80">
  <tableColumns count="15">
    <tableColumn id="1" xr3:uid="{00000000-0010-0000-0300-000001000000}" name="Pre-Departure Expenses" totalsRowLabel="Total" dataDxfId="79" totalsRowDxfId="14"/>
    <tableColumn id="2" xr3:uid="{00000000-0010-0000-0300-000002000000}" name="JAN" totalsRowFunction="custom" dataDxfId="78" totalsRowDxfId="13">
      <totalsRowFormula>SUM(tblTransportation[JAN])</totalsRowFormula>
    </tableColumn>
    <tableColumn id="3" xr3:uid="{00000000-0010-0000-0300-000003000000}" name="FEB" totalsRowFunction="custom" dataDxfId="77" totalsRowDxfId="12">
      <totalsRowFormula>SUM(tblTransportation[FEB])</totalsRowFormula>
    </tableColumn>
    <tableColumn id="4" xr3:uid="{00000000-0010-0000-0300-000004000000}" name="MAR" totalsRowFunction="custom" dataDxfId="76" totalsRowDxfId="11">
      <totalsRowFormula>SUM(tblTransportation[MAR])</totalsRowFormula>
    </tableColumn>
    <tableColumn id="5" xr3:uid="{00000000-0010-0000-0300-000005000000}" name="APR" totalsRowFunction="custom" dataDxfId="75" totalsRowDxfId="10">
      <totalsRowFormula>SUM(tblTransportation[APR])</totalsRowFormula>
    </tableColumn>
    <tableColumn id="6" xr3:uid="{00000000-0010-0000-0300-000006000000}" name="MAY" totalsRowFunction="custom" dataDxfId="74" totalsRowDxfId="9">
      <totalsRowFormula>SUM(tblTransportation[MAY])</totalsRowFormula>
    </tableColumn>
    <tableColumn id="7" xr3:uid="{00000000-0010-0000-0300-000007000000}" name="JUN" totalsRowFunction="custom" dataDxfId="73" totalsRowDxfId="8">
      <totalsRowFormula>SUM(tblTransportation[JUN])</totalsRowFormula>
    </tableColumn>
    <tableColumn id="8" xr3:uid="{00000000-0010-0000-0300-000008000000}" name="JUL" totalsRowFunction="custom" dataDxfId="72" totalsRowDxfId="7">
      <totalsRowFormula>SUM(tblTransportation[JUL])</totalsRowFormula>
    </tableColumn>
    <tableColumn id="9" xr3:uid="{00000000-0010-0000-0300-000009000000}" name="AUG" totalsRowFunction="custom" dataDxfId="71" totalsRowDxfId="6">
      <totalsRowFormula>SUM(tblTransportation[AUG])</totalsRowFormula>
    </tableColumn>
    <tableColumn id="10" xr3:uid="{00000000-0010-0000-0300-00000A000000}" name="SEP" totalsRowFunction="custom" dataDxfId="70" totalsRowDxfId="5">
      <totalsRowFormula>SUM(tblTransportation[SEP])</totalsRowFormula>
    </tableColumn>
    <tableColumn id="11" xr3:uid="{00000000-0010-0000-0300-00000B000000}" name="OCT" totalsRowFunction="custom" dataDxfId="69" totalsRowDxfId="4">
      <totalsRowFormula>SUM(tblTransportation[OCT])</totalsRowFormula>
    </tableColumn>
    <tableColumn id="12" xr3:uid="{00000000-0010-0000-0300-00000C000000}" name="NOV" totalsRowFunction="custom" dataDxfId="68" totalsRowDxfId="3">
      <totalsRowFormula>SUM(tblTransportation[NOV])</totalsRowFormula>
    </tableColumn>
    <tableColumn id="13" xr3:uid="{00000000-0010-0000-0300-00000D000000}" name="DEC" totalsRowFunction="custom" dataDxfId="67" totalsRowDxfId="2">
      <totalsRowFormula>SUM(tblTransportation[DEC])</totalsRowFormula>
    </tableColumn>
    <tableColumn id="14" xr3:uid="{00000000-0010-0000-0300-00000E000000}" name="YEAR" totalsRowFunction="custom" dataDxfId="66" totalsRowDxfId="1">
      <calculatedColumnFormula>SUM(tblTransportation[[#This Row],[JAN]:[DEC]])</calculatedColumnFormula>
      <totalsRowFormula>SUM(tblTransportation[YEAR])</totalsRowFormula>
    </tableColumn>
    <tableColumn id="15" xr3:uid="{00000000-0010-0000-0300-00000F000000}" name=" " dataDxfId="65" totalsRowDxfId="0"/>
  </tableColumns>
  <tableStyleInfo name="Table Style 1" showFirstColumn="0" showLastColumn="0" showRowStripes="0" showColumnStripes="1"/>
  <extLst>
    <ext xmlns:x14="http://schemas.microsoft.com/office/spreadsheetml/2009/9/main" uri="{504A1905-F514-4f6f-8877-14C23A59335A}">
      <x14:table altText="Transportation expenses" altTextSummary="Enter your transportation expenses for the year, separated by month."/>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Vacations" displayName="tblVacations" ref="B41:P47" totalsRowCount="1" headerRowDxfId="64" dataDxfId="63" totalsRowDxfId="62">
  <tableColumns count="15">
    <tableColumn id="1" xr3:uid="{00000000-0010-0000-0600-000001000000}" name="Vacations" totalsRowLabel="Total" dataDxfId="61" totalsRowDxfId="60"/>
    <tableColumn id="2" xr3:uid="{00000000-0010-0000-0600-000002000000}" name="JAN" totalsRowFunction="custom" dataDxfId="59" totalsRowDxfId="58">
      <totalsRowFormula>SUM(C42:C46)</totalsRowFormula>
    </tableColumn>
    <tableColumn id="3" xr3:uid="{00000000-0010-0000-0600-000003000000}" name="FEB" totalsRowFunction="custom" dataDxfId="57" totalsRowDxfId="56">
      <totalsRowFormula>SUM(D42:D46)</totalsRowFormula>
    </tableColumn>
    <tableColumn id="4" xr3:uid="{00000000-0010-0000-0600-000004000000}" name="MAR" totalsRowFunction="custom" dataDxfId="55" totalsRowDxfId="54">
      <totalsRowFormula>SUM(E42:E46)</totalsRowFormula>
    </tableColumn>
    <tableColumn id="5" xr3:uid="{00000000-0010-0000-0600-000005000000}" name="APR" totalsRowFunction="custom" dataDxfId="53" totalsRowDxfId="52">
      <totalsRowFormula>SUM(F42:F46)</totalsRowFormula>
    </tableColumn>
    <tableColumn id="6" xr3:uid="{00000000-0010-0000-0600-000006000000}" name="MAY" totalsRowFunction="custom" dataDxfId="51" totalsRowDxfId="50">
      <totalsRowFormula>SUM(G42:G46)</totalsRowFormula>
    </tableColumn>
    <tableColumn id="7" xr3:uid="{00000000-0010-0000-0600-000007000000}" name="JUN" totalsRowFunction="custom" dataDxfId="49" totalsRowDxfId="48">
      <totalsRowFormula>SUM(H42:H46)</totalsRowFormula>
    </tableColumn>
    <tableColumn id="8" xr3:uid="{00000000-0010-0000-0600-000008000000}" name="JUL" totalsRowFunction="custom" dataDxfId="47" totalsRowDxfId="46">
      <totalsRowFormula>SUM(I42:I46)</totalsRowFormula>
    </tableColumn>
    <tableColumn id="9" xr3:uid="{00000000-0010-0000-0600-000009000000}" name="AUG" totalsRowFunction="custom" dataDxfId="45" totalsRowDxfId="44">
      <totalsRowFormula>SUM(J42:J46)</totalsRowFormula>
    </tableColumn>
    <tableColumn id="10" xr3:uid="{00000000-0010-0000-0600-00000A000000}" name="SEP" totalsRowFunction="custom" dataDxfId="43" totalsRowDxfId="42">
      <totalsRowFormula>SUM(K42:K46)</totalsRowFormula>
    </tableColumn>
    <tableColumn id="11" xr3:uid="{00000000-0010-0000-0600-00000B000000}" name="OCT" totalsRowFunction="custom" dataDxfId="41" totalsRowDxfId="40">
      <totalsRowFormula>SUM(L42:L46)</totalsRowFormula>
    </tableColumn>
    <tableColumn id="12" xr3:uid="{00000000-0010-0000-0600-00000C000000}" name="NOV" totalsRowFunction="custom" dataDxfId="39" totalsRowDxfId="38">
      <totalsRowFormula>SUM(M42:M46)</totalsRowFormula>
    </tableColumn>
    <tableColumn id="13" xr3:uid="{00000000-0010-0000-0600-00000D000000}" name="DEC" totalsRowFunction="custom" dataDxfId="37" totalsRowDxfId="36">
      <totalsRowFormula>SUM(N42:N46)</totalsRowFormula>
    </tableColumn>
    <tableColumn id="14" xr3:uid="{00000000-0010-0000-0600-00000E000000}" name="YEAR" totalsRowFunction="custom" dataDxfId="35" totalsRowDxfId="34">
      <calculatedColumnFormula>SUM(tblVacations[[#This Row],[JAN]:[DEC]])</calculatedColumnFormula>
      <totalsRowFormula>SUM(O42:O46)</totalsRowFormula>
    </tableColumn>
    <tableColumn id="15" xr3:uid="{00000000-0010-0000-0600-00000F000000}" name=" " dataDxfId="33" totalsRowDxfId="32"/>
  </tableColumns>
  <tableStyleInfo name="Table Style 1" showFirstColumn="0" showLastColumn="0" showRowStripes="0" showColumnStripes="1"/>
  <extLst>
    <ext xmlns:x14="http://schemas.microsoft.com/office/spreadsheetml/2009/9/main" uri="{504A1905-F514-4f6f-8877-14C23A59335A}">
      <x14:table altText="Vacation Expenses" altTextSummary="Enter your vacation expenses for the year, separated by month."/>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blTotals" displayName="tblTotals" ref="B49:P51" totalsRowShown="0" headerRowDxfId="31" dataDxfId="30" headerRowCellStyle="Heading 3">
  <tableColumns count="15">
    <tableColumn id="1" xr3:uid="{00000000-0010-0000-0C00-000001000000}" name="TOTALS" dataDxfId="29"/>
    <tableColumn id="2" xr3:uid="{00000000-0010-0000-0C00-000002000000}" name="JAN" dataDxfId="28">
      <calculatedColumnFormula>SUM(C20,C33,C39,C47)</calculatedColumnFormula>
    </tableColumn>
    <tableColumn id="3" xr3:uid="{00000000-0010-0000-0C00-000003000000}" name="FEB" dataDxfId="27">
      <calculatedColumnFormula>tblIncome[[#Totals],[FEB]]-D49</calculatedColumnFormula>
    </tableColumn>
    <tableColumn id="4" xr3:uid="{00000000-0010-0000-0C00-000004000000}" name="MAR" dataDxfId="26">
      <calculatedColumnFormula>tblIncome[[#Totals],[MAR]]-E49</calculatedColumnFormula>
    </tableColumn>
    <tableColumn id="5" xr3:uid="{00000000-0010-0000-0C00-000005000000}" name="APR" dataDxfId="25">
      <calculatedColumnFormula>tblIncome[[#Totals],[APR]]-F49</calculatedColumnFormula>
    </tableColumn>
    <tableColumn id="6" xr3:uid="{00000000-0010-0000-0C00-000006000000}" name="MAY" dataDxfId="24">
      <calculatedColumnFormula>tblIncome[[#Totals],[MAY]]-G49</calculatedColumnFormula>
    </tableColumn>
    <tableColumn id="7" xr3:uid="{00000000-0010-0000-0C00-000007000000}" name="JUN" dataDxfId="23">
      <calculatedColumnFormula>tblIncome[[#Totals],[JUN]]-H49</calculatedColumnFormula>
    </tableColumn>
    <tableColumn id="8" xr3:uid="{00000000-0010-0000-0C00-000008000000}" name="JUL" dataDxfId="22">
      <calculatedColumnFormula>tblIncome[[#Totals],[JUL]]-I49</calculatedColumnFormula>
    </tableColumn>
    <tableColumn id="9" xr3:uid="{00000000-0010-0000-0C00-000009000000}" name="AUG" dataDxfId="21">
      <calculatedColumnFormula>tblIncome[[#Totals],[AUG]]-J49</calculatedColumnFormula>
    </tableColumn>
    <tableColumn id="10" xr3:uid="{00000000-0010-0000-0C00-00000A000000}" name="SEP" dataDxfId="20">
      <calculatedColumnFormula>tblIncome[[#Totals],[SEP]]-K49</calculatedColumnFormula>
    </tableColumn>
    <tableColumn id="11" xr3:uid="{00000000-0010-0000-0C00-00000B000000}" name="OCT" dataDxfId="19">
      <calculatedColumnFormula>tblIncome[[#Totals],[OCT]]-L49</calculatedColumnFormula>
    </tableColumn>
    <tableColumn id="12" xr3:uid="{00000000-0010-0000-0C00-00000C000000}" name="NOV" dataDxfId="18">
      <calculatedColumnFormula>tblIncome[[#Totals],[NOV]]-M49</calculatedColumnFormula>
    </tableColumn>
    <tableColumn id="13" xr3:uid="{00000000-0010-0000-0C00-00000D000000}" name="DEC" dataDxfId="17">
      <calculatedColumnFormula>tblIncome[[#Totals],[DEC]]-N49</calculatedColumnFormula>
    </tableColumn>
    <tableColumn id="14" xr3:uid="{00000000-0010-0000-0C00-00000E000000}" name="YEAR" dataDxfId="16">
      <calculatedColumnFormula>tblIncome[[#Totals],[Total]]-O49</calculatedColumnFormula>
    </tableColumn>
    <tableColumn id="15" xr3:uid="{00000000-0010-0000-0C00-00000F000000}" name=" " dataDxfId="15"/>
  </tableColumns>
  <tableStyleInfo showFirstColumn="1" showLastColumn="0" showRowStripes="0" showColumnStripes="1"/>
  <extLst>
    <ext xmlns:x14="http://schemas.microsoft.com/office/spreadsheetml/2009/9/main" uri="{504A1905-F514-4f6f-8877-14C23A59335A}">
      <x14:table altText="Totals" altTextSummary="View your totals for the year, separated by month."/>
    </ext>
  </extLst>
</table>
</file>

<file path=xl/theme/theme1.xml><?xml version="1.0" encoding="utf-8"?>
<a:theme xmlns:a="http://schemas.openxmlformats.org/drawingml/2006/main" name="Office Theme">
  <a:themeElements>
    <a:clrScheme name="TM04035483-v1">
      <a:dk1>
        <a:srgbClr val="000000"/>
      </a:dk1>
      <a:lt1>
        <a:srgbClr val="FFFFFF"/>
      </a:lt1>
      <a:dk2>
        <a:srgbClr val="004C4B"/>
      </a:dk2>
      <a:lt2>
        <a:srgbClr val="E7E6E6"/>
      </a:lt2>
      <a:accent1>
        <a:srgbClr val="007F80"/>
      </a:accent1>
      <a:accent2>
        <a:srgbClr val="B2D8D7"/>
      </a:accent2>
      <a:accent3>
        <a:srgbClr val="FDF8F3"/>
      </a:accent3>
      <a:accent4>
        <a:srgbClr val="FEBF00"/>
      </a:accent4>
      <a:accent5>
        <a:srgbClr val="FFE501"/>
      </a:accent5>
      <a:accent6>
        <a:srgbClr val="836C5A"/>
      </a:accent6>
      <a:hlink>
        <a:srgbClr val="0563C1"/>
      </a:hlink>
      <a:folHlink>
        <a:srgbClr val="954F72"/>
      </a:folHlink>
    </a:clrScheme>
    <a:fontScheme name="Custom 13">
      <a:majorFont>
        <a:latin typeface="Gill Sans MT"/>
        <a:ea typeface=""/>
        <a:cs typeface=""/>
      </a:majorFont>
      <a:minorFont>
        <a:latin typeface="verdana"/>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comments" Target="../comments1.xml"/><Relationship Id="rId4" Type="http://schemas.openxmlformats.org/officeDocument/2006/relationships/table" Target="../tables/table1.xm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Q51"/>
  <sheetViews>
    <sheetView showGridLines="0" tabSelected="1" zoomScale="70" zoomScaleNormal="70" workbookViewId="0">
      <selection activeCell="T39" sqref="T39"/>
    </sheetView>
  </sheetViews>
  <sheetFormatPr defaultColWidth="8.875" defaultRowHeight="21.95" customHeight="1" x14ac:dyDescent="0.2"/>
  <cols>
    <col min="1" max="1" width="6.875" style="9" customWidth="1"/>
    <col min="2" max="2" width="45.625" style="10" customWidth="1"/>
    <col min="3" max="15" width="15.875" style="11" customWidth="1"/>
    <col min="16" max="16" width="15.875" style="10" hidden="1" customWidth="1"/>
    <col min="17" max="17" width="6.875" style="10" customWidth="1"/>
    <col min="18" max="16384" width="8.875" style="22"/>
  </cols>
  <sheetData>
    <row r="1" spans="1:17" ht="20.100000000000001" customHeight="1" x14ac:dyDescent="0.2">
      <c r="Q1" s="10" t="s">
        <v>22</v>
      </c>
    </row>
    <row r="2" spans="1:17" ht="57.75" customHeight="1" x14ac:dyDescent="0.2">
      <c r="B2" s="42" t="s">
        <v>46</v>
      </c>
      <c r="C2" s="43"/>
      <c r="D2" s="43"/>
      <c r="E2" s="43"/>
      <c r="F2" s="43"/>
      <c r="G2" s="43"/>
      <c r="H2" s="43"/>
      <c r="I2" s="43"/>
      <c r="J2" s="43"/>
      <c r="K2" s="43"/>
      <c r="L2" s="43"/>
      <c r="M2" s="43"/>
      <c r="N2" s="43"/>
      <c r="O2" s="43"/>
      <c r="P2" s="43"/>
    </row>
    <row r="3" spans="1:17" ht="57.75" customHeight="1" x14ac:dyDescent="0.2">
      <c r="B3" s="40" t="s">
        <v>47</v>
      </c>
      <c r="C3" s="41" t="s">
        <v>48</v>
      </c>
      <c r="D3" s="37"/>
      <c r="E3" s="37"/>
      <c r="F3" s="37"/>
      <c r="G3" s="37"/>
      <c r="H3" s="37"/>
      <c r="I3" s="37"/>
      <c r="J3" s="37"/>
      <c r="K3" s="37"/>
      <c r="L3" s="37"/>
      <c r="M3" s="37"/>
      <c r="N3" s="37"/>
      <c r="O3" s="37"/>
      <c r="P3" s="37"/>
    </row>
    <row r="4" spans="1:17" ht="57.75" customHeight="1" x14ac:dyDescent="0.2">
      <c r="B4" s="40"/>
      <c r="C4" s="41" t="s">
        <v>49</v>
      </c>
      <c r="D4" s="37"/>
      <c r="E4" s="37"/>
      <c r="F4" s="37"/>
      <c r="G4" s="37"/>
      <c r="H4" s="37"/>
      <c r="I4" s="37"/>
      <c r="J4" s="37"/>
      <c r="K4" s="37"/>
      <c r="L4" s="37"/>
      <c r="M4" s="37"/>
      <c r="N4" s="37"/>
      <c r="O4" s="37"/>
      <c r="P4" s="37"/>
    </row>
    <row r="6" spans="1:17" s="24" customFormat="1" ht="30" customHeight="1" x14ac:dyDescent="0.45">
      <c r="A6" s="17"/>
      <c r="B6" s="36" t="s">
        <v>26</v>
      </c>
      <c r="C6" s="28"/>
      <c r="D6" s="28"/>
      <c r="E6" s="28"/>
      <c r="F6" s="28"/>
      <c r="G6" s="28"/>
      <c r="H6" s="28"/>
      <c r="I6" s="28"/>
      <c r="J6" s="28"/>
      <c r="K6" s="28"/>
      <c r="L6" s="28"/>
      <c r="M6" s="28"/>
      <c r="N6" s="28"/>
      <c r="O6" s="28"/>
      <c r="P6" s="29"/>
      <c r="Q6" s="18"/>
    </row>
    <row r="7" spans="1:17" s="5" customFormat="1" ht="30" customHeight="1" x14ac:dyDescent="0.2">
      <c r="A7" s="12"/>
      <c r="B7" s="20" t="s">
        <v>33</v>
      </c>
      <c r="C7" s="32" t="s">
        <v>9</v>
      </c>
      <c r="D7" s="32" t="s">
        <v>10</v>
      </c>
      <c r="E7" s="32" t="s">
        <v>12</v>
      </c>
      <c r="F7" s="32" t="s">
        <v>13</v>
      </c>
      <c r="G7" s="32" t="s">
        <v>11</v>
      </c>
      <c r="H7" s="32" t="s">
        <v>14</v>
      </c>
      <c r="I7" s="32" t="s">
        <v>15</v>
      </c>
      <c r="J7" s="32" t="s">
        <v>16</v>
      </c>
      <c r="K7" s="32" t="s">
        <v>17</v>
      </c>
      <c r="L7" s="32" t="s">
        <v>18</v>
      </c>
      <c r="M7" s="32" t="s">
        <v>19</v>
      </c>
      <c r="N7" s="32" t="s">
        <v>20</v>
      </c>
      <c r="O7" s="32" t="s">
        <v>6</v>
      </c>
      <c r="P7" s="33" t="s">
        <v>23</v>
      </c>
      <c r="Q7" s="3"/>
    </row>
    <row r="8" spans="1:17" s="5" customFormat="1" ht="22.15" customHeight="1" x14ac:dyDescent="0.2">
      <c r="A8" s="12"/>
      <c r="B8" s="34" t="s">
        <v>25</v>
      </c>
      <c r="C8" s="14"/>
      <c r="D8" s="14"/>
      <c r="E8" s="14"/>
      <c r="F8" s="14"/>
      <c r="G8" s="14"/>
      <c r="H8" s="14"/>
      <c r="I8" s="14"/>
      <c r="J8" s="14"/>
      <c r="K8" s="14"/>
      <c r="L8" s="14"/>
      <c r="M8" s="14"/>
      <c r="N8" s="14"/>
      <c r="O8" s="14">
        <f>SUM(tblIncome[[#This Row],[JAN]:[DEC]])</f>
        <v>0</v>
      </c>
      <c r="P8" s="15"/>
      <c r="Q8" s="3"/>
    </row>
    <row r="9" spans="1:17" s="5" customFormat="1" ht="22.15" customHeight="1" x14ac:dyDescent="0.2">
      <c r="A9" s="12"/>
      <c r="B9" s="34" t="s">
        <v>31</v>
      </c>
      <c r="C9" s="14"/>
      <c r="D9" s="14"/>
      <c r="E9" s="14"/>
      <c r="F9" s="14"/>
      <c r="G9" s="14"/>
      <c r="H9" s="14"/>
      <c r="I9" s="14"/>
      <c r="J9" s="14"/>
      <c r="K9" s="14"/>
      <c r="L9" s="14"/>
      <c r="M9" s="14"/>
      <c r="N9" s="14"/>
      <c r="O9" s="14">
        <f>SUM(tblIncome[[#This Row],[JAN]:[DEC]])</f>
        <v>0</v>
      </c>
      <c r="P9" s="15"/>
      <c r="Q9" s="3"/>
    </row>
    <row r="10" spans="1:17" s="5" customFormat="1" ht="22.15" customHeight="1" x14ac:dyDescent="0.2">
      <c r="A10" s="12"/>
      <c r="B10" s="34" t="s">
        <v>32</v>
      </c>
      <c r="C10" s="14"/>
      <c r="D10" s="14"/>
      <c r="E10" s="14"/>
      <c r="F10" s="14"/>
      <c r="G10" s="14"/>
      <c r="H10" s="14"/>
      <c r="I10" s="14"/>
      <c r="J10" s="14"/>
      <c r="K10" s="14"/>
      <c r="L10" s="14"/>
      <c r="M10" s="14"/>
      <c r="N10" s="14"/>
      <c r="O10" s="14">
        <f>SUM(tblIncome[[#This Row],[JAN]:[DEC]])</f>
        <v>0</v>
      </c>
      <c r="P10" s="15"/>
      <c r="Q10" s="3"/>
    </row>
    <row r="11" spans="1:17" s="5" customFormat="1" ht="22.15" customHeight="1" x14ac:dyDescent="0.2">
      <c r="A11" s="12"/>
      <c r="B11" s="35" t="s">
        <v>28</v>
      </c>
      <c r="C11" s="14"/>
      <c r="D11" s="14"/>
      <c r="E11" s="14"/>
      <c r="F11" s="14"/>
      <c r="G11" s="14"/>
      <c r="H11" s="14"/>
      <c r="I11" s="14"/>
      <c r="J11" s="14"/>
      <c r="K11" s="14"/>
      <c r="L11" s="14"/>
      <c r="M11" s="14"/>
      <c r="N11" s="14"/>
      <c r="O11" s="14">
        <f>SUM(tblIncome[[#This Row],[JAN]:[DEC]])</f>
        <v>0</v>
      </c>
      <c r="P11" s="15"/>
      <c r="Q11" s="3"/>
    </row>
    <row r="12" spans="1:17" s="5" customFormat="1" ht="22.15" customHeight="1" x14ac:dyDescent="0.2">
      <c r="A12" s="12"/>
      <c r="B12" s="34" t="s">
        <v>24</v>
      </c>
      <c r="C12" s="14"/>
      <c r="D12" s="14"/>
      <c r="E12" s="14"/>
      <c r="F12" s="14"/>
      <c r="G12" s="14"/>
      <c r="H12" s="14"/>
      <c r="I12" s="14"/>
      <c r="J12" s="14"/>
      <c r="K12" s="14"/>
      <c r="L12" s="14"/>
      <c r="M12" s="14"/>
      <c r="N12" s="14"/>
      <c r="O12" s="14">
        <f>SUM(tblIncome[[#This Row],[JAN]:[DEC]])</f>
        <v>0</v>
      </c>
      <c r="P12" s="15"/>
      <c r="Q12" s="3"/>
    </row>
    <row r="13" spans="1:17" s="5" customFormat="1" ht="22.15" customHeight="1" x14ac:dyDescent="0.2">
      <c r="A13" s="12"/>
      <c r="B13" s="13" t="s">
        <v>6</v>
      </c>
      <c r="C13" s="14">
        <f>SUM(C8:C12)</f>
        <v>0</v>
      </c>
      <c r="D13" s="14">
        <f t="shared" ref="D13:O13" si="0">SUM(D8:D12)</f>
        <v>0</v>
      </c>
      <c r="E13" s="14">
        <f t="shared" si="0"/>
        <v>0</v>
      </c>
      <c r="F13" s="14">
        <f t="shared" si="0"/>
        <v>0</v>
      </c>
      <c r="G13" s="14">
        <f t="shared" si="0"/>
        <v>0</v>
      </c>
      <c r="H13" s="14">
        <f t="shared" si="0"/>
        <v>0</v>
      </c>
      <c r="I13" s="14">
        <f t="shared" si="0"/>
        <v>0</v>
      </c>
      <c r="J13" s="14">
        <f t="shared" si="0"/>
        <v>0</v>
      </c>
      <c r="K13" s="14">
        <f t="shared" si="0"/>
        <v>0</v>
      </c>
      <c r="L13" s="14">
        <f t="shared" si="0"/>
        <v>0</v>
      </c>
      <c r="M13" s="14">
        <f t="shared" si="0"/>
        <v>0</v>
      </c>
      <c r="N13" s="14">
        <f t="shared" si="0"/>
        <v>0</v>
      </c>
      <c r="O13" s="14">
        <f t="shared" si="0"/>
        <v>0</v>
      </c>
      <c r="P13" s="16"/>
      <c r="Q13" s="3"/>
    </row>
    <row r="14" spans="1:17" ht="21.95" customHeight="1" x14ac:dyDescent="0.2">
      <c r="B14" s="1"/>
      <c r="C14" s="2"/>
      <c r="D14" s="2"/>
      <c r="E14" s="2"/>
      <c r="F14" s="2"/>
      <c r="G14" s="2"/>
      <c r="H14" s="2"/>
      <c r="I14" s="2"/>
      <c r="J14" s="2"/>
      <c r="K14" s="2"/>
      <c r="L14" s="2"/>
      <c r="M14" s="2"/>
      <c r="N14" s="2"/>
      <c r="O14" s="2"/>
    </row>
    <row r="15" spans="1:17" s="31" customFormat="1" ht="30" customHeight="1" x14ac:dyDescent="0.55000000000000004">
      <c r="A15" s="26"/>
      <c r="B15" s="27" t="s">
        <v>7</v>
      </c>
      <c r="C15" s="28"/>
      <c r="D15" s="28"/>
      <c r="E15" s="28"/>
      <c r="F15" s="28"/>
      <c r="G15" s="28"/>
      <c r="H15" s="28"/>
      <c r="I15" s="28"/>
      <c r="J15" s="28"/>
      <c r="K15" s="28"/>
      <c r="L15" s="28"/>
      <c r="M15" s="28"/>
      <c r="N15" s="28"/>
      <c r="O15" s="28"/>
      <c r="P15" s="29"/>
      <c r="Q15" s="30"/>
    </row>
    <row r="16" spans="1:17" s="5" customFormat="1" ht="30" customHeight="1" x14ac:dyDescent="0.2">
      <c r="A16" s="12"/>
      <c r="B16" s="20" t="s">
        <v>50</v>
      </c>
      <c r="C16" s="32" t="s">
        <v>9</v>
      </c>
      <c r="D16" s="32" t="s">
        <v>10</v>
      </c>
      <c r="E16" s="32" t="s">
        <v>12</v>
      </c>
      <c r="F16" s="32" t="s">
        <v>13</v>
      </c>
      <c r="G16" s="32" t="s">
        <v>11</v>
      </c>
      <c r="H16" s="32" t="s">
        <v>14</v>
      </c>
      <c r="I16" s="32" t="s">
        <v>15</v>
      </c>
      <c r="J16" s="32" t="s">
        <v>16</v>
      </c>
      <c r="K16" s="32" t="s">
        <v>17</v>
      </c>
      <c r="L16" s="32" t="s">
        <v>18</v>
      </c>
      <c r="M16" s="32" t="s">
        <v>19</v>
      </c>
      <c r="N16" s="32" t="s">
        <v>20</v>
      </c>
      <c r="O16" s="32" t="s">
        <v>21</v>
      </c>
      <c r="P16" s="33" t="s">
        <v>22</v>
      </c>
      <c r="Q16" s="3"/>
    </row>
    <row r="17" spans="1:17" s="5" customFormat="1" ht="22.15" customHeight="1" x14ac:dyDescent="0.2">
      <c r="A17" s="12"/>
      <c r="B17" s="13" t="s">
        <v>41</v>
      </c>
      <c r="C17" s="14"/>
      <c r="D17" s="14"/>
      <c r="E17" s="14"/>
      <c r="F17" s="14"/>
      <c r="G17" s="14"/>
      <c r="H17" s="14"/>
      <c r="I17" s="14"/>
      <c r="J17" s="14"/>
      <c r="K17" s="14"/>
      <c r="L17" s="14"/>
      <c r="M17" s="14"/>
      <c r="N17" s="14"/>
      <c r="O17" s="14">
        <f>SUM(tblHome[[#This Row],[JAN]:[DEC]])</f>
        <v>0</v>
      </c>
      <c r="P17" s="15"/>
      <c r="Q17" s="3"/>
    </row>
    <row r="18" spans="1:17" s="5" customFormat="1" ht="22.15" customHeight="1" x14ac:dyDescent="0.2">
      <c r="A18" s="12"/>
      <c r="B18" s="13" t="s">
        <v>42</v>
      </c>
      <c r="C18" s="14"/>
      <c r="D18" s="14"/>
      <c r="E18" s="14"/>
      <c r="F18" s="14"/>
      <c r="G18" s="14"/>
      <c r="H18" s="14"/>
      <c r="I18" s="14"/>
      <c r="J18" s="14"/>
      <c r="K18" s="14"/>
      <c r="L18" s="14"/>
      <c r="M18" s="14"/>
      <c r="N18" s="14"/>
      <c r="O18" s="14">
        <f>SUM(tblHome[[#This Row],[JAN]:[DEC]])</f>
        <v>0</v>
      </c>
      <c r="P18" s="15"/>
      <c r="Q18" s="3"/>
    </row>
    <row r="19" spans="1:17" s="5" customFormat="1" ht="22.15" customHeight="1" x14ac:dyDescent="0.2">
      <c r="A19" s="3"/>
      <c r="B19" s="13" t="s">
        <v>30</v>
      </c>
      <c r="C19" s="14"/>
      <c r="D19" s="14"/>
      <c r="E19" s="14"/>
      <c r="F19" s="14"/>
      <c r="G19" s="14"/>
      <c r="H19" s="14"/>
      <c r="I19" s="14"/>
      <c r="J19" s="14"/>
      <c r="K19" s="14"/>
      <c r="L19" s="14"/>
      <c r="M19" s="14"/>
      <c r="N19" s="14"/>
      <c r="O19" s="14">
        <v>0</v>
      </c>
      <c r="P19" s="15"/>
      <c r="Q19" s="3"/>
    </row>
    <row r="20" spans="1:17" ht="22.15" customHeight="1" x14ac:dyDescent="0.2">
      <c r="B20" s="13" t="s">
        <v>6</v>
      </c>
      <c r="C20" s="14">
        <f>SUM(C17:C19)</f>
        <v>0</v>
      </c>
      <c r="D20" s="14">
        <f t="shared" ref="D20:O20" si="1">SUM(D17:D19)</f>
        <v>0</v>
      </c>
      <c r="E20" s="14">
        <f t="shared" si="1"/>
        <v>0</v>
      </c>
      <c r="F20" s="14">
        <f t="shared" si="1"/>
        <v>0</v>
      </c>
      <c r="G20" s="14">
        <f t="shared" si="1"/>
        <v>0</v>
      </c>
      <c r="H20" s="14">
        <f t="shared" si="1"/>
        <v>0</v>
      </c>
      <c r="I20" s="14">
        <f t="shared" si="1"/>
        <v>0</v>
      </c>
      <c r="J20" s="14">
        <f t="shared" si="1"/>
        <v>0</v>
      </c>
      <c r="K20" s="14">
        <f t="shared" si="1"/>
        <v>0</v>
      </c>
      <c r="L20" s="14">
        <f t="shared" si="1"/>
        <v>0</v>
      </c>
      <c r="M20" s="14">
        <f t="shared" si="1"/>
        <v>0</v>
      </c>
      <c r="N20" s="14">
        <f t="shared" si="1"/>
        <v>0</v>
      </c>
      <c r="O20" s="14">
        <f t="shared" si="1"/>
        <v>0</v>
      </c>
      <c r="P20" s="16"/>
    </row>
    <row r="21" spans="1:17" s="23" customFormat="1" ht="21.95" customHeight="1" x14ac:dyDescent="0.45">
      <c r="A21" s="19"/>
      <c r="B21" s="1"/>
      <c r="C21" s="2"/>
      <c r="D21" s="2"/>
      <c r="E21" s="2"/>
      <c r="F21" s="2"/>
      <c r="G21" s="2"/>
      <c r="H21" s="2"/>
      <c r="I21" s="2"/>
      <c r="J21" s="2"/>
      <c r="K21" s="2"/>
      <c r="L21" s="2"/>
      <c r="M21" s="2"/>
      <c r="N21" s="2"/>
      <c r="O21" s="2"/>
      <c r="P21" s="10"/>
      <c r="Q21" s="21"/>
    </row>
    <row r="22" spans="1:17" s="5" customFormat="1" ht="30" customHeight="1" x14ac:dyDescent="0.2">
      <c r="A22" s="12"/>
      <c r="B22" s="20" t="s">
        <v>44</v>
      </c>
      <c r="C22" s="32" t="s">
        <v>9</v>
      </c>
      <c r="D22" s="32" t="s">
        <v>10</v>
      </c>
      <c r="E22" s="32" t="s">
        <v>12</v>
      </c>
      <c r="F22" s="32" t="s">
        <v>13</v>
      </c>
      <c r="G22" s="32" t="s">
        <v>11</v>
      </c>
      <c r="H22" s="32" t="s">
        <v>14</v>
      </c>
      <c r="I22" s="32" t="s">
        <v>15</v>
      </c>
      <c r="J22" s="32" t="s">
        <v>16</v>
      </c>
      <c r="K22" s="32" t="s">
        <v>17</v>
      </c>
      <c r="L22" s="32" t="s">
        <v>18</v>
      </c>
      <c r="M22" s="32" t="s">
        <v>19</v>
      </c>
      <c r="N22" s="32" t="s">
        <v>20</v>
      </c>
      <c r="O22" s="32" t="s">
        <v>21</v>
      </c>
      <c r="P22" s="33" t="s">
        <v>22</v>
      </c>
      <c r="Q22" s="3"/>
    </row>
    <row r="23" spans="1:17" s="5" customFormat="1" ht="22.15" customHeight="1" x14ac:dyDescent="0.2">
      <c r="A23" s="12"/>
      <c r="B23" s="13" t="s">
        <v>0</v>
      </c>
      <c r="C23" s="14"/>
      <c r="D23" s="14"/>
      <c r="E23" s="14"/>
      <c r="F23" s="14"/>
      <c r="G23" s="14"/>
      <c r="H23" s="14"/>
      <c r="I23" s="14"/>
      <c r="J23" s="14"/>
      <c r="K23" s="14"/>
      <c r="L23" s="14"/>
      <c r="M23" s="14"/>
      <c r="N23" s="14"/>
      <c r="O23" s="14">
        <f>SUM(C23:N23)</f>
        <v>0</v>
      </c>
      <c r="P23" s="15"/>
      <c r="Q23" s="3"/>
    </row>
    <row r="24" spans="1:17" s="5" customFormat="1" ht="22.15" customHeight="1" x14ac:dyDescent="0.2">
      <c r="A24" s="12"/>
      <c r="B24" s="13" t="s">
        <v>27</v>
      </c>
      <c r="C24" s="14"/>
      <c r="D24" s="14"/>
      <c r="E24" s="14"/>
      <c r="F24" s="14"/>
      <c r="G24" s="14"/>
      <c r="H24" s="14"/>
      <c r="I24" s="14"/>
      <c r="J24" s="14"/>
      <c r="K24" s="14"/>
      <c r="L24" s="14"/>
      <c r="M24" s="14"/>
      <c r="N24" s="14"/>
      <c r="O24" s="14">
        <f t="shared" ref="O24:O31" si="2">SUM(C24:N24)</f>
        <v>0</v>
      </c>
      <c r="P24" s="15"/>
      <c r="Q24" s="3"/>
    </row>
    <row r="25" spans="1:17" s="5" customFormat="1" ht="22.15" customHeight="1" x14ac:dyDescent="0.2">
      <c r="A25" s="12"/>
      <c r="B25" s="13" t="s">
        <v>51</v>
      </c>
      <c r="C25" s="14"/>
      <c r="D25" s="14"/>
      <c r="E25" s="14"/>
      <c r="F25" s="14"/>
      <c r="G25" s="14"/>
      <c r="H25" s="14"/>
      <c r="I25" s="14"/>
      <c r="J25" s="14"/>
      <c r="K25" s="14"/>
      <c r="L25" s="14"/>
      <c r="M25" s="14"/>
      <c r="N25" s="14"/>
      <c r="O25" s="14">
        <f t="shared" si="2"/>
        <v>0</v>
      </c>
      <c r="P25" s="15"/>
      <c r="Q25" s="3"/>
    </row>
    <row r="26" spans="1:17" s="5" customFormat="1" ht="22.15" customHeight="1" x14ac:dyDescent="0.2">
      <c r="A26" s="12"/>
      <c r="B26" s="13" t="s">
        <v>1</v>
      </c>
      <c r="C26" s="14"/>
      <c r="D26" s="14"/>
      <c r="E26" s="14"/>
      <c r="F26" s="14"/>
      <c r="G26" s="14"/>
      <c r="H26" s="14"/>
      <c r="I26" s="14"/>
      <c r="J26" s="14"/>
      <c r="K26" s="14"/>
      <c r="L26" s="14"/>
      <c r="M26" s="14"/>
      <c r="N26" s="14"/>
      <c r="O26" s="14">
        <f t="shared" si="2"/>
        <v>0</v>
      </c>
      <c r="P26" s="15"/>
      <c r="Q26" s="3"/>
    </row>
    <row r="27" spans="1:17" s="5" customFormat="1" ht="22.15" customHeight="1" x14ac:dyDescent="0.2">
      <c r="A27" s="12"/>
      <c r="B27" s="13" t="s">
        <v>29</v>
      </c>
      <c r="C27" s="14"/>
      <c r="D27" s="14"/>
      <c r="E27" s="14"/>
      <c r="F27" s="14"/>
      <c r="G27" s="14"/>
      <c r="H27" s="14"/>
      <c r="I27" s="14"/>
      <c r="J27" s="14"/>
      <c r="K27" s="14"/>
      <c r="L27" s="14"/>
      <c r="M27" s="14"/>
      <c r="N27" s="14"/>
      <c r="O27" s="14">
        <f t="shared" si="2"/>
        <v>0</v>
      </c>
      <c r="P27" s="15"/>
      <c r="Q27" s="3"/>
    </row>
    <row r="28" spans="1:17" s="5" customFormat="1" ht="22.15" customHeight="1" x14ac:dyDescent="0.2">
      <c r="A28" s="12"/>
      <c r="B28" s="13" t="s">
        <v>34</v>
      </c>
      <c r="C28" s="14"/>
      <c r="D28" s="14"/>
      <c r="E28" s="14"/>
      <c r="F28" s="14"/>
      <c r="G28" s="14"/>
      <c r="H28" s="14"/>
      <c r="I28" s="14"/>
      <c r="J28" s="14"/>
      <c r="K28" s="14"/>
      <c r="L28" s="14"/>
      <c r="M28" s="14"/>
      <c r="N28" s="14"/>
      <c r="O28" s="14">
        <f t="shared" si="2"/>
        <v>0</v>
      </c>
      <c r="P28" s="15"/>
      <c r="Q28" s="3"/>
    </row>
    <row r="29" spans="1:17" s="5" customFormat="1" ht="22.15" customHeight="1" x14ac:dyDescent="0.2">
      <c r="A29" s="12"/>
      <c r="B29" s="13" t="s">
        <v>2</v>
      </c>
      <c r="C29" s="14"/>
      <c r="D29" s="14"/>
      <c r="E29" s="14"/>
      <c r="F29" s="14"/>
      <c r="G29" s="14"/>
      <c r="H29" s="14"/>
      <c r="I29" s="14"/>
      <c r="J29" s="14"/>
      <c r="K29" s="14"/>
      <c r="L29" s="14"/>
      <c r="M29" s="14"/>
      <c r="N29" s="14"/>
      <c r="O29" s="14">
        <f>SUM(C29:N29)</f>
        <v>0</v>
      </c>
      <c r="P29" s="15"/>
      <c r="Q29" s="3"/>
    </row>
    <row r="30" spans="1:17" s="5" customFormat="1" ht="22.15" customHeight="1" x14ac:dyDescent="0.2">
      <c r="A30" s="12"/>
      <c r="B30" s="13" t="s">
        <v>52</v>
      </c>
      <c r="C30" s="14"/>
      <c r="D30" s="14"/>
      <c r="E30" s="14"/>
      <c r="F30" s="14"/>
      <c r="G30" s="14"/>
      <c r="H30" s="14"/>
      <c r="I30" s="14"/>
      <c r="J30" s="14"/>
      <c r="K30" s="14"/>
      <c r="L30" s="14"/>
      <c r="M30" s="14"/>
      <c r="N30" s="14"/>
      <c r="O30" s="14">
        <f t="shared" si="2"/>
        <v>0</v>
      </c>
      <c r="P30" s="15"/>
      <c r="Q30" s="3"/>
    </row>
    <row r="31" spans="1:17" ht="22.15" customHeight="1" x14ac:dyDescent="0.2">
      <c r="B31" s="13" t="s">
        <v>38</v>
      </c>
      <c r="C31" s="14"/>
      <c r="D31" s="14"/>
      <c r="E31" s="14"/>
      <c r="F31" s="14"/>
      <c r="G31" s="14"/>
      <c r="H31" s="14"/>
      <c r="I31" s="14"/>
      <c r="J31" s="14"/>
      <c r="K31" s="14"/>
      <c r="L31" s="14"/>
      <c r="M31" s="14"/>
      <c r="N31" s="14"/>
      <c r="O31" s="14">
        <f t="shared" si="2"/>
        <v>0</v>
      </c>
      <c r="P31" s="15"/>
    </row>
    <row r="32" spans="1:17" ht="22.15" customHeight="1" x14ac:dyDescent="0.2">
      <c r="B32" s="13" t="s">
        <v>30</v>
      </c>
      <c r="C32" s="14"/>
      <c r="D32" s="14"/>
      <c r="E32" s="14"/>
      <c r="F32" s="14"/>
      <c r="G32" s="14"/>
      <c r="H32" s="14"/>
      <c r="I32" s="14"/>
      <c r="J32" s="14"/>
      <c r="K32" s="14"/>
      <c r="L32" s="14"/>
      <c r="M32" s="14"/>
      <c r="N32" s="14"/>
      <c r="O32" s="14">
        <f t="shared" ref="O32" si="3">SUM(C32:N32)</f>
        <v>0</v>
      </c>
      <c r="P32" s="15"/>
    </row>
    <row r="33" spans="1:17" s="5" customFormat="1" ht="21.95" customHeight="1" x14ac:dyDescent="0.2">
      <c r="A33" s="12"/>
      <c r="B33" s="13" t="s">
        <v>6</v>
      </c>
      <c r="C33" s="14">
        <f t="shared" ref="C33:O33" si="4">SUM(C23:C32)</f>
        <v>0</v>
      </c>
      <c r="D33" s="14">
        <f t="shared" si="4"/>
        <v>0</v>
      </c>
      <c r="E33" s="14">
        <f t="shared" si="4"/>
        <v>0</v>
      </c>
      <c r="F33" s="14">
        <f t="shared" si="4"/>
        <v>0</v>
      </c>
      <c r="G33" s="14">
        <f t="shared" si="4"/>
        <v>0</v>
      </c>
      <c r="H33" s="14">
        <f t="shared" si="4"/>
        <v>0</v>
      </c>
      <c r="I33" s="14">
        <f t="shared" si="4"/>
        <v>0</v>
      </c>
      <c r="J33" s="14">
        <f t="shared" si="4"/>
        <v>0</v>
      </c>
      <c r="K33" s="14">
        <f t="shared" si="4"/>
        <v>0</v>
      </c>
      <c r="L33" s="14">
        <f t="shared" si="4"/>
        <v>0</v>
      </c>
      <c r="M33" s="14">
        <f t="shared" si="4"/>
        <v>0</v>
      </c>
      <c r="N33" s="14">
        <f t="shared" si="4"/>
        <v>0</v>
      </c>
      <c r="O33" s="14">
        <f t="shared" si="4"/>
        <v>0</v>
      </c>
      <c r="P33" s="16"/>
      <c r="Q33" s="3"/>
    </row>
    <row r="34" spans="1:17" s="5" customFormat="1" ht="30" customHeight="1" x14ac:dyDescent="0.2">
      <c r="A34" s="12"/>
      <c r="B34" s="3"/>
      <c r="C34" s="4"/>
      <c r="D34" s="4"/>
      <c r="E34" s="4"/>
      <c r="F34" s="4"/>
      <c r="G34" s="4"/>
      <c r="H34" s="4"/>
      <c r="I34" s="4"/>
      <c r="J34" s="4"/>
      <c r="K34" s="4"/>
      <c r="L34" s="4"/>
      <c r="M34" s="4"/>
      <c r="N34" s="4"/>
      <c r="O34" s="4"/>
      <c r="P34" s="3"/>
      <c r="Q34" s="3"/>
    </row>
    <row r="35" spans="1:17" s="5" customFormat="1" ht="22.15" customHeight="1" x14ac:dyDescent="0.2">
      <c r="A35" s="12"/>
      <c r="B35" s="20" t="s">
        <v>35</v>
      </c>
      <c r="C35" s="32" t="s">
        <v>9</v>
      </c>
      <c r="D35" s="32" t="s">
        <v>10</v>
      </c>
      <c r="E35" s="32" t="s">
        <v>12</v>
      </c>
      <c r="F35" s="32" t="s">
        <v>13</v>
      </c>
      <c r="G35" s="32" t="s">
        <v>11</v>
      </c>
      <c r="H35" s="32" t="s">
        <v>14</v>
      </c>
      <c r="I35" s="32" t="s">
        <v>15</v>
      </c>
      <c r="J35" s="32" t="s">
        <v>16</v>
      </c>
      <c r="K35" s="32" t="s">
        <v>17</v>
      </c>
      <c r="L35" s="32" t="s">
        <v>18</v>
      </c>
      <c r="M35" s="32" t="s">
        <v>19</v>
      </c>
      <c r="N35" s="32" t="s">
        <v>20</v>
      </c>
      <c r="O35" s="32" t="s">
        <v>21</v>
      </c>
      <c r="P35" s="33" t="s">
        <v>22</v>
      </c>
      <c r="Q35" s="3"/>
    </row>
    <row r="36" spans="1:17" s="5" customFormat="1" ht="22.15" customHeight="1" x14ac:dyDescent="0.2">
      <c r="A36" s="12"/>
      <c r="B36" s="13" t="s">
        <v>36</v>
      </c>
      <c r="C36" s="14"/>
      <c r="D36" s="14"/>
      <c r="E36" s="14"/>
      <c r="F36" s="14"/>
      <c r="G36" s="14"/>
      <c r="H36" s="14"/>
      <c r="I36" s="14"/>
      <c r="J36" s="14"/>
      <c r="K36" s="14"/>
      <c r="L36" s="14"/>
      <c r="M36" s="14"/>
      <c r="N36" s="14"/>
      <c r="O36" s="14">
        <f>SUM(tblTransportation[[#This Row],[JAN]:[DEC]])</f>
        <v>0</v>
      </c>
      <c r="P36" s="15"/>
      <c r="Q36" s="3"/>
    </row>
    <row r="37" spans="1:17" ht="22.15" customHeight="1" x14ac:dyDescent="0.2">
      <c r="B37" s="13" t="s">
        <v>37</v>
      </c>
      <c r="C37" s="14"/>
      <c r="D37" s="14"/>
      <c r="E37" s="14"/>
      <c r="F37" s="14"/>
      <c r="G37" s="14"/>
      <c r="H37" s="14"/>
      <c r="I37" s="14"/>
      <c r="J37" s="14"/>
      <c r="K37" s="14"/>
      <c r="L37" s="14"/>
      <c r="M37" s="14"/>
      <c r="N37" s="14"/>
      <c r="O37" s="14">
        <f>SUM(tblTransportation[[#This Row],[JAN]:[DEC]])</f>
        <v>0</v>
      </c>
      <c r="P37" s="15"/>
    </row>
    <row r="38" spans="1:17" s="23" customFormat="1" ht="22.15" customHeight="1" x14ac:dyDescent="0.45">
      <c r="A38" s="19"/>
      <c r="B38" s="13" t="s">
        <v>30</v>
      </c>
      <c r="C38" s="14"/>
      <c r="D38" s="14"/>
      <c r="E38" s="14"/>
      <c r="F38" s="14"/>
      <c r="G38" s="14"/>
      <c r="H38" s="14"/>
      <c r="I38" s="14"/>
      <c r="J38" s="14"/>
      <c r="K38" s="14"/>
      <c r="L38" s="14"/>
      <c r="M38" s="14"/>
      <c r="N38" s="14"/>
      <c r="O38" s="14">
        <f>SUM(tblTransportation[[#This Row],[JAN]:[DEC]])</f>
        <v>0</v>
      </c>
      <c r="P38" s="15"/>
      <c r="Q38" s="21"/>
    </row>
    <row r="39" spans="1:17" s="5" customFormat="1" ht="30" customHeight="1" x14ac:dyDescent="0.2">
      <c r="A39" s="12"/>
      <c r="B39" s="13" t="s">
        <v>6</v>
      </c>
      <c r="C39" s="14">
        <f>SUM(tblTransportation[JAN])</f>
        <v>0</v>
      </c>
      <c r="D39" s="14">
        <f>SUM(tblTransportation[FEB])</f>
        <v>0</v>
      </c>
      <c r="E39" s="14">
        <f>SUM(tblTransportation[MAR])</f>
        <v>0</v>
      </c>
      <c r="F39" s="14">
        <f>SUM(tblTransportation[APR])</f>
        <v>0</v>
      </c>
      <c r="G39" s="14">
        <f>SUM(tblTransportation[MAY])</f>
        <v>0</v>
      </c>
      <c r="H39" s="14">
        <f>SUM(tblTransportation[JUN])</f>
        <v>0</v>
      </c>
      <c r="I39" s="14">
        <f>SUM(tblTransportation[JUL])</f>
        <v>0</v>
      </c>
      <c r="J39" s="14">
        <f>SUM(tblTransportation[AUG])</f>
        <v>0</v>
      </c>
      <c r="K39" s="14">
        <f>SUM(tblTransportation[SEP])</f>
        <v>0</v>
      </c>
      <c r="L39" s="14">
        <f>SUM(tblTransportation[OCT])</f>
        <v>0</v>
      </c>
      <c r="M39" s="14">
        <f>SUM(tblTransportation[NOV])</f>
        <v>0</v>
      </c>
      <c r="N39" s="14">
        <f>SUM(tblTransportation[DEC])</f>
        <v>0</v>
      </c>
      <c r="O39" s="14">
        <f>SUM(tblTransportation[YEAR])</f>
        <v>0</v>
      </c>
      <c r="P39" s="16"/>
      <c r="Q39" s="3"/>
    </row>
    <row r="40" spans="1:17" s="5" customFormat="1" ht="22.15" customHeight="1" x14ac:dyDescent="0.2">
      <c r="A40" s="12"/>
      <c r="B40" s="3"/>
      <c r="C40" s="4"/>
      <c r="D40" s="4"/>
      <c r="E40" s="4"/>
      <c r="F40" s="4"/>
      <c r="G40" s="4"/>
      <c r="H40" s="4"/>
      <c r="I40" s="4"/>
      <c r="J40" s="4"/>
      <c r="K40" s="4"/>
      <c r="L40" s="4"/>
      <c r="M40" s="4"/>
      <c r="N40" s="4"/>
      <c r="O40" s="4"/>
      <c r="P40" s="3"/>
      <c r="Q40" s="3"/>
    </row>
    <row r="41" spans="1:17" s="5" customFormat="1" ht="22.15" customHeight="1" x14ac:dyDescent="0.2">
      <c r="A41" s="12"/>
      <c r="B41" s="20" t="s">
        <v>45</v>
      </c>
      <c r="C41" s="32" t="s">
        <v>9</v>
      </c>
      <c r="D41" s="32" t="s">
        <v>10</v>
      </c>
      <c r="E41" s="32" t="s">
        <v>12</v>
      </c>
      <c r="F41" s="32" t="s">
        <v>13</v>
      </c>
      <c r="G41" s="32" t="s">
        <v>11</v>
      </c>
      <c r="H41" s="32" t="s">
        <v>14</v>
      </c>
      <c r="I41" s="32" t="s">
        <v>15</v>
      </c>
      <c r="J41" s="32" t="s">
        <v>16</v>
      </c>
      <c r="K41" s="32" t="s">
        <v>17</v>
      </c>
      <c r="L41" s="32" t="s">
        <v>18</v>
      </c>
      <c r="M41" s="32" t="s">
        <v>19</v>
      </c>
      <c r="N41" s="32" t="s">
        <v>20</v>
      </c>
      <c r="O41" s="32" t="s">
        <v>21</v>
      </c>
      <c r="P41" s="33" t="s">
        <v>22</v>
      </c>
      <c r="Q41" s="3"/>
    </row>
    <row r="42" spans="1:17" s="5" customFormat="1" ht="22.15" customHeight="1" x14ac:dyDescent="0.2">
      <c r="A42" s="12"/>
      <c r="B42" s="13" t="s">
        <v>39</v>
      </c>
      <c r="C42" s="14"/>
      <c r="D42" s="14"/>
      <c r="E42" s="14"/>
      <c r="F42" s="14"/>
      <c r="G42" s="14"/>
      <c r="H42" s="14"/>
      <c r="I42" s="14"/>
      <c r="J42" s="14"/>
      <c r="K42" s="14"/>
      <c r="L42" s="14"/>
      <c r="M42" s="14"/>
      <c r="N42" s="14"/>
      <c r="O42" s="14">
        <f>SUM(tblVacations[[#This Row],[JAN]:[DEC]])</f>
        <v>0</v>
      </c>
      <c r="P42" s="15"/>
      <c r="Q42" s="3"/>
    </row>
    <row r="43" spans="1:17" s="5" customFormat="1" ht="22.15" customHeight="1" x14ac:dyDescent="0.2">
      <c r="A43" s="12"/>
      <c r="B43" s="13" t="s">
        <v>3</v>
      </c>
      <c r="C43" s="14"/>
      <c r="D43" s="14"/>
      <c r="E43" s="14"/>
      <c r="F43" s="14"/>
      <c r="G43" s="14"/>
      <c r="H43" s="14"/>
      <c r="I43" s="14"/>
      <c r="J43" s="14"/>
      <c r="K43" s="14"/>
      <c r="L43" s="14"/>
      <c r="M43" s="14"/>
      <c r="N43" s="14"/>
      <c r="O43" s="14">
        <f>SUM(tblVacations[[#This Row],[JAN]:[DEC]])</f>
        <v>0</v>
      </c>
      <c r="P43" s="15"/>
      <c r="Q43" s="3"/>
    </row>
    <row r="44" spans="1:17" s="23" customFormat="1" ht="22.15" customHeight="1" x14ac:dyDescent="0.45">
      <c r="A44" s="19"/>
      <c r="B44" s="13" t="s">
        <v>4</v>
      </c>
      <c r="C44" s="14"/>
      <c r="D44" s="14"/>
      <c r="E44" s="14"/>
      <c r="F44" s="14"/>
      <c r="G44" s="14"/>
      <c r="H44" s="14"/>
      <c r="I44" s="14"/>
      <c r="J44" s="14"/>
      <c r="K44" s="14"/>
      <c r="L44" s="14"/>
      <c r="M44" s="14"/>
      <c r="N44" s="14"/>
      <c r="O44" s="14">
        <f>SUM(tblVacations[[#This Row],[JAN]:[DEC]])</f>
        <v>0</v>
      </c>
      <c r="P44" s="15"/>
      <c r="Q44" s="21"/>
    </row>
    <row r="45" spans="1:17" s="5" customFormat="1" ht="21.95" customHeight="1" x14ac:dyDescent="0.2">
      <c r="A45" s="12"/>
      <c r="B45" s="13" t="s">
        <v>40</v>
      </c>
      <c r="C45" s="14"/>
      <c r="D45" s="14"/>
      <c r="E45" s="14"/>
      <c r="F45" s="14"/>
      <c r="G45" s="14"/>
      <c r="H45" s="14"/>
      <c r="I45" s="14"/>
      <c r="J45" s="14"/>
      <c r="K45" s="14"/>
      <c r="L45" s="14"/>
      <c r="M45" s="14"/>
      <c r="N45" s="14"/>
      <c r="O45" s="14">
        <f>SUM(tblVacations[[#This Row],[JAN]:[DEC]])</f>
        <v>0</v>
      </c>
      <c r="P45" s="15"/>
      <c r="Q45" s="3"/>
    </row>
    <row r="46" spans="1:17" s="5" customFormat="1" ht="30" customHeight="1" x14ac:dyDescent="0.2">
      <c r="A46" s="12"/>
      <c r="B46" s="13" t="s">
        <v>30</v>
      </c>
      <c r="C46" s="14"/>
      <c r="D46" s="14"/>
      <c r="E46" s="14"/>
      <c r="F46" s="14"/>
      <c r="G46" s="14"/>
      <c r="H46" s="14"/>
      <c r="I46" s="14"/>
      <c r="J46" s="14"/>
      <c r="K46" s="14"/>
      <c r="L46" s="14"/>
      <c r="M46" s="14"/>
      <c r="N46" s="14"/>
      <c r="O46" s="14">
        <f>SUM(tblVacations[[#This Row],[JAN]:[DEC]])</f>
        <v>0</v>
      </c>
      <c r="P46" s="15"/>
      <c r="Q46" s="3"/>
    </row>
    <row r="47" spans="1:17" ht="21.95" customHeight="1" x14ac:dyDescent="0.2">
      <c r="B47" s="13" t="s">
        <v>6</v>
      </c>
      <c r="C47" s="14">
        <f t="shared" ref="C47:O47" si="5">SUM(C42:C46)</f>
        <v>0</v>
      </c>
      <c r="D47" s="14">
        <f t="shared" si="5"/>
        <v>0</v>
      </c>
      <c r="E47" s="14">
        <f t="shared" si="5"/>
        <v>0</v>
      </c>
      <c r="F47" s="14">
        <f t="shared" si="5"/>
        <v>0</v>
      </c>
      <c r="G47" s="14">
        <f t="shared" si="5"/>
        <v>0</v>
      </c>
      <c r="H47" s="14">
        <f t="shared" si="5"/>
        <v>0</v>
      </c>
      <c r="I47" s="14">
        <f t="shared" si="5"/>
        <v>0</v>
      </c>
      <c r="J47" s="14">
        <f t="shared" si="5"/>
        <v>0</v>
      </c>
      <c r="K47" s="14">
        <f t="shared" si="5"/>
        <v>0</v>
      </c>
      <c r="L47" s="14">
        <f t="shared" si="5"/>
        <v>0</v>
      </c>
      <c r="M47" s="14">
        <f t="shared" si="5"/>
        <v>0</v>
      </c>
      <c r="N47" s="14">
        <f t="shared" si="5"/>
        <v>0</v>
      </c>
      <c r="O47" s="14">
        <f t="shared" si="5"/>
        <v>0</v>
      </c>
      <c r="P47" s="16"/>
    </row>
    <row r="48" spans="1:17" ht="21.95" customHeight="1" x14ac:dyDescent="0.2">
      <c r="B48" s="3"/>
      <c r="C48" s="4"/>
      <c r="D48" s="4"/>
      <c r="E48" s="4"/>
      <c r="F48" s="4"/>
      <c r="G48" s="4"/>
      <c r="H48" s="4"/>
      <c r="I48" s="4"/>
      <c r="J48" s="4"/>
      <c r="K48" s="4"/>
      <c r="L48" s="4"/>
      <c r="M48" s="4"/>
      <c r="N48" s="4"/>
      <c r="O48" s="4"/>
      <c r="P48" s="3"/>
    </row>
    <row r="49" spans="1:16" ht="21.95" customHeight="1" x14ac:dyDescent="0.2">
      <c r="A49" s="10"/>
      <c r="B49" s="38" t="s">
        <v>8</v>
      </c>
      <c r="C49" s="39" t="s">
        <v>9</v>
      </c>
      <c r="D49" s="39" t="s">
        <v>10</v>
      </c>
      <c r="E49" s="39" t="s">
        <v>12</v>
      </c>
      <c r="F49" s="39" t="s">
        <v>13</v>
      </c>
      <c r="G49" s="39" t="s">
        <v>11</v>
      </c>
      <c r="H49" s="39" t="s">
        <v>14</v>
      </c>
      <c r="I49" s="39" t="s">
        <v>15</v>
      </c>
      <c r="J49" s="39" t="s">
        <v>16</v>
      </c>
      <c r="K49" s="39" t="s">
        <v>17</v>
      </c>
      <c r="L49" s="39" t="s">
        <v>18</v>
      </c>
      <c r="M49" s="39" t="s">
        <v>19</v>
      </c>
      <c r="N49" s="39" t="s">
        <v>20</v>
      </c>
      <c r="O49" s="39" t="s">
        <v>21</v>
      </c>
      <c r="P49" s="25" t="s">
        <v>22</v>
      </c>
    </row>
    <row r="50" spans="1:16" ht="21.95" customHeight="1" x14ac:dyDescent="0.2">
      <c r="A50" s="10"/>
      <c r="B50" s="6" t="s">
        <v>5</v>
      </c>
      <c r="C50" s="7">
        <f t="shared" ref="C50:O51" si="6">SUM(C20,C33,C39,C47)</f>
        <v>0</v>
      </c>
      <c r="D50" s="7">
        <f t="shared" si="6"/>
        <v>0</v>
      </c>
      <c r="E50" s="7">
        <f t="shared" si="6"/>
        <v>0</v>
      </c>
      <c r="F50" s="7">
        <f t="shared" si="6"/>
        <v>0</v>
      </c>
      <c r="G50" s="7">
        <f t="shared" si="6"/>
        <v>0</v>
      </c>
      <c r="H50" s="7">
        <f t="shared" si="6"/>
        <v>0</v>
      </c>
      <c r="I50" s="7">
        <f t="shared" si="6"/>
        <v>0</v>
      </c>
      <c r="J50" s="7">
        <f t="shared" si="6"/>
        <v>0</v>
      </c>
      <c r="K50" s="7">
        <f t="shared" si="6"/>
        <v>0</v>
      </c>
      <c r="L50" s="7">
        <f t="shared" si="6"/>
        <v>0</v>
      </c>
      <c r="M50" s="7">
        <f t="shared" si="6"/>
        <v>0</v>
      </c>
      <c r="N50" s="7">
        <f t="shared" si="6"/>
        <v>0</v>
      </c>
      <c r="O50" s="7">
        <f t="shared" si="6"/>
        <v>0</v>
      </c>
      <c r="P50" s="8"/>
    </row>
    <row r="51" spans="1:16" ht="21.95" customHeight="1" x14ac:dyDescent="0.2">
      <c r="B51" s="6" t="s">
        <v>43</v>
      </c>
      <c r="C51" s="7">
        <f t="shared" si="6"/>
        <v>0</v>
      </c>
      <c r="D51" s="7">
        <f>SUM(tblIncome[[#Totals],[FEB]])</f>
        <v>0</v>
      </c>
      <c r="E51" s="7">
        <f>SUM(tblIncome[[#Totals],[MAR]])</f>
        <v>0</v>
      </c>
      <c r="F51" s="7">
        <f>SUM(tblIncome[[#Totals],[APR]])</f>
        <v>0</v>
      </c>
      <c r="G51" s="7">
        <f>SUM(tblIncome[[#Totals],[MAY]])</f>
        <v>0</v>
      </c>
      <c r="H51" s="7">
        <f>SUM(tblIncome[[#Totals],[JUN]])</f>
        <v>0</v>
      </c>
      <c r="I51" s="7">
        <f>SUM(tblIncome[[#Totals],[JUL]])</f>
        <v>0</v>
      </c>
      <c r="J51" s="7">
        <f>SUM(tblIncome[[#Totals],[AUG]])</f>
        <v>0</v>
      </c>
      <c r="K51" s="7">
        <f>SUM(tblIncome[[#Totals],[SEP]])</f>
        <v>0</v>
      </c>
      <c r="L51" s="7">
        <f>SUM(tblIncome[[#Totals],[OCT]])</f>
        <v>0</v>
      </c>
      <c r="M51" s="7">
        <f>SUM(tblIncome[[#Totals],[NOV]])</f>
        <v>0</v>
      </c>
      <c r="N51" s="7">
        <f>SUM(tblIncome[[#Totals],[DEC]])</f>
        <v>0</v>
      </c>
      <c r="O51" s="7">
        <f>SUM(tblIncome[[#Totals],[Total]])</f>
        <v>0</v>
      </c>
      <c r="P51" s="7">
        <f>SUM(tblIncome[[#Totals],[SPARKLINE]])</f>
        <v>0</v>
      </c>
    </row>
  </sheetData>
  <mergeCells count="1">
    <mergeCell ref="B2:P2"/>
  </mergeCells>
  <phoneticPr fontId="18" type="noConversion"/>
  <conditionalFormatting sqref="C51:P51">
    <cfRule type="cellIs" dxfId="182" priority="1" operator="lessThan">
      <formula>0</formula>
    </cfRule>
  </conditionalFormatting>
  <dataValidations count="1">
    <dataValidation allowBlank="1" showInputMessage="1" showErrorMessage="1" prompt="Manage your personal budget using this spreadsheet. Enter your income and expenses details in the tables below. Totals for each table are auto calculated. Summary for income vs total expenses starts at row 105._x000a_" sqref="A1" xr:uid="{F32C70B7-BEBC-4556-9D21-8DD3A3533DF2}"/>
  </dataValidations>
  <printOptions horizontalCentered="1"/>
  <pageMargins left="0.25" right="0.25" top="0.75" bottom="0.75" header="0.3" footer="0.3"/>
  <pageSetup fitToHeight="0" orientation="landscape" r:id="rId1"/>
  <headerFooter differentFirst="1"/>
  <drawing r:id="rId2"/>
  <legacyDrawing r:id="rId3"/>
  <tableParts count="6">
    <tablePart r:id="rId4"/>
    <tablePart r:id="rId5"/>
    <tablePart r:id="rId6"/>
    <tablePart r:id="rId7"/>
    <tablePart r:id="rId8"/>
    <tablePart r:id="rId9"/>
  </tableParts>
  <extLst>
    <ext xmlns:x14="http://schemas.microsoft.com/office/spreadsheetml/2009/9/main" uri="{05C60535-1F16-4fd2-B633-F4F36F0B64E0}">
      <x14:sparklineGroups xmlns:xm="http://schemas.microsoft.com/office/excel/2006/main">
        <x14:sparklineGroup displayEmptyCellsAs="gap" high="1" low="1" xr2:uid="{00000000-0003-0000-0000-000002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BUDGET'!C23:N23</xm:f>
              <xm:sqref>P23</xm:sqref>
            </x14:sparkline>
            <x14:sparkline>
              <xm:f>'PERSONAL BUDGET'!C24:N24</xm:f>
              <xm:sqref>P24</xm:sqref>
            </x14:sparkline>
            <x14:sparkline>
              <xm:f>'PERSONAL BUDGET'!C25:N25</xm:f>
              <xm:sqref>P25</xm:sqref>
            </x14:sparkline>
            <x14:sparkline>
              <xm:f>'PERSONAL BUDGET'!C26:N26</xm:f>
              <xm:sqref>P26</xm:sqref>
            </x14:sparkline>
            <x14:sparkline>
              <xm:f>'PERSONAL BUDGET'!C27:N27</xm:f>
              <xm:sqref>P27</xm:sqref>
            </x14:sparkline>
            <x14:sparkline>
              <xm:f>'PERSONAL BUDGET'!C28:N28</xm:f>
              <xm:sqref>P28</xm:sqref>
            </x14:sparkline>
            <x14:sparkline>
              <xm:f>'PERSONAL BUDGET'!C29:N29</xm:f>
              <xm:sqref>P29</xm:sqref>
            </x14:sparkline>
            <x14:sparkline>
              <xm:f>'PERSONAL BUDGET'!C30:N30</xm:f>
              <xm:sqref>P30</xm:sqref>
            </x14:sparkline>
            <x14:sparkline>
              <xm:f>'PERSONAL BUDGET'!C31:N31</xm:f>
              <xm:sqref>P31</xm:sqref>
            </x14:sparkline>
            <x14:sparkline>
              <xm:f>'PERSONAL BUDGET'!C33:N33</xm:f>
              <xm:sqref>P33</xm:sqref>
            </x14:sparkline>
          </x14:sparklines>
        </x14:sparklineGroup>
        <x14:sparklineGroup displayEmptyCellsAs="gap" markers="1" high="1" low="1" xr2:uid="{00000000-0003-0000-0000-00000B000000}">
          <x14:colorSeries theme="0"/>
          <x14:colorNegative theme="6"/>
          <x14:colorAxis rgb="FF000000"/>
          <x14:colorMarkers theme="0"/>
          <x14:colorFirst theme="5" tint="0.39997558519241921"/>
          <x14:colorLast theme="5" tint="0.39997558519241921"/>
          <x14:colorHigh theme="5"/>
          <x14:colorLow theme="5"/>
          <x14:sparklines>
            <x14:sparkline>
              <xm:f>'PERSONAL BUDGET'!C50:N50</xm:f>
              <xm:sqref>P50</xm:sqref>
            </x14:sparkline>
          </x14:sparklines>
        </x14:sparklineGroup>
        <x14:sparklineGroup displayEmptyCellsAs="gap" high="1" low="1" xr2:uid="{00000000-0003-0000-0000-000006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BUDGET'!C42:N42</xm:f>
              <xm:sqref>P42</xm:sqref>
            </x14:sparkline>
            <x14:sparkline>
              <xm:f>'PERSONAL BUDGET'!C43:N43</xm:f>
              <xm:sqref>P43</xm:sqref>
            </x14:sparkline>
            <x14:sparkline>
              <xm:f>'PERSONAL BUDGET'!C44:N44</xm:f>
              <xm:sqref>P44</xm:sqref>
            </x14:sparkline>
            <x14:sparkline>
              <xm:f>'PERSONAL BUDGET'!C45:N45</xm:f>
              <xm:sqref>P45</xm:sqref>
            </x14:sparkline>
            <x14:sparkline>
              <xm:f>'PERSONAL BUDGET'!C46:N46</xm:f>
              <xm:sqref>P46</xm:sqref>
            </x14:sparkline>
            <x14:sparkline>
              <xm:f>'PERSONAL BUDGET'!C47:N47</xm:f>
              <xm:sqref>P47</xm:sqref>
            </x14:sparkline>
          </x14:sparklines>
        </x14:sparklineGroup>
        <x14:sparklineGroup displayEmptyCellsAs="gap" high="1" low="1" xr2:uid="{A12F300A-55BD-45A1-96B8-9E77083F3FAA}">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BUDGET'!C38:N38</xm:f>
              <xm:sqref>P38</xm:sqref>
            </x14:sparkline>
          </x14:sparklines>
        </x14:sparklineGroup>
        <x14:sparklineGroup displayEmptyCellsAs="gap" high="1" low="1" xr2:uid="{00000000-0003-0000-0000-00000C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BUDGET'!C8:N8</xm:f>
              <xm:sqref>P8</xm:sqref>
            </x14:sparkline>
            <x14:sparkline>
              <xm:f>'PERSONAL BUDGET'!C9:N9</xm:f>
              <xm:sqref>P9</xm:sqref>
            </x14:sparkline>
            <x14:sparkline>
              <xm:f>'PERSONAL BUDGET'!C10:N10</xm:f>
              <xm:sqref>P10</xm:sqref>
            </x14:sparkline>
            <x14:sparkline>
              <xm:f>'PERSONAL BUDGET'!C11:N11</xm:f>
              <xm:sqref>P11</xm:sqref>
            </x14:sparkline>
            <x14:sparkline>
              <xm:f>'PERSONAL BUDGET'!C12:N12</xm:f>
              <xm:sqref>P12</xm:sqref>
            </x14:sparkline>
            <x14:sparkline>
              <xm:f>'PERSONAL BUDGET'!C13:N13</xm:f>
              <xm:sqref>P13</xm:sqref>
            </x14:sparkline>
          </x14:sparklines>
        </x14:sparklineGroup>
        <x14:sparklineGroup displayEmptyCellsAs="gap" high="1" low="1" xr2:uid="{00000000-0003-0000-0000-000003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BUDGET'!C36:N36</xm:f>
              <xm:sqref>P36</xm:sqref>
            </x14:sparkline>
            <x14:sparkline>
              <xm:f>'PERSONAL BUDGET'!C37:N37</xm:f>
              <xm:sqref>P37</xm:sqref>
            </x14:sparkline>
            <x14:sparkline>
              <xm:f>'PERSONAL BUDGET'!C39:N39</xm:f>
              <xm:sqref>P39</xm:sqref>
            </x14:sparkline>
          </x14:sparklines>
        </x14:sparklineGroup>
        <x14:sparklineGroup displayEmptyCellsAs="gap" high="1" low="1" xr2:uid="{00000000-0003-0000-0000-000000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BUDGET'!C17:N17</xm:f>
              <xm:sqref>P17</xm:sqref>
            </x14:sparkline>
            <x14:sparkline>
              <xm:f>'PERSONAL BUDGET'!C18:N18</xm:f>
              <xm:sqref>P18</xm:sqref>
            </x14:sparkline>
            <x14:sparkline>
              <xm:f>'PERSONAL BUDGET'!C19:N19</xm:f>
              <xm:sqref>P19</xm:sqref>
            </x14:sparkline>
            <x14:sparkline>
              <xm:f>'PERSONAL BUDGET'!C20:N20</xm:f>
              <xm:sqref>P20</xm:sqref>
            </x14:sparkline>
          </x14:sparklines>
        </x14:sparklineGroup>
        <x14:sparklineGroup displayEmptyCellsAs="gap" high="1" low="1" xr2:uid="{39390DE0-8C28-4320-AC4E-86C8C86FE6FA}">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'PERSONAL BUDGET'!C32:N32</xm:f>
              <xm:sqref>P32</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C4CF09-E16C-491E-896B-59FA5BAACD58}">
  <ds:schemaRefs>
    <ds:schemaRef ds:uri="http://schemas.microsoft.com/sharepoint/v3/contenttype/forms"/>
  </ds:schemaRefs>
</ds:datastoreItem>
</file>

<file path=customXml/itemProps2.xml><?xml version="1.0" encoding="utf-8"?>
<ds:datastoreItem xmlns:ds="http://schemas.openxmlformats.org/officeDocument/2006/customXml" ds:itemID="{AC9016F9-7015-43E2-8C51-8C9B031A2916}">
  <ds:schemaRefs>
    <ds:schemaRef ds:uri="http://purl.org/dc/terms/"/>
    <ds:schemaRef ds:uri="http://purl.org/dc/elements/1.1/"/>
    <ds:schemaRef ds:uri="http://schemas.microsoft.com/office/infopath/2007/PartnerControls"/>
    <ds:schemaRef ds:uri="16c05727-aa75-4e4a-9b5f-8a80a1165891"/>
    <ds:schemaRef ds:uri="http://schemas.microsoft.com/office/2006/metadata/properties"/>
    <ds:schemaRef ds:uri="http://schemas.microsoft.com/office/2006/documentManagement/types"/>
    <ds:schemaRef ds:uri="http://purl.org/dc/dcmitype/"/>
    <ds:schemaRef ds:uri="http://www.w3.org/XML/1998/namespace"/>
    <ds:schemaRef ds:uri="http://schemas.microsoft.com/sharepoint/v3"/>
    <ds:schemaRef ds:uri="http://schemas.openxmlformats.org/package/2006/metadata/core-properties"/>
    <ds:schemaRef ds:uri="230e9df3-be65-4c73-a93b-d1236ebd677e"/>
    <ds:schemaRef ds:uri="71af3243-3dd4-4a8d-8c0d-dd76da1f02a5"/>
  </ds:schemaRefs>
</ds:datastoreItem>
</file>

<file path=customXml/itemProps3.xml><?xml version="1.0" encoding="utf-8"?>
<ds:datastoreItem xmlns:ds="http://schemas.openxmlformats.org/officeDocument/2006/customXml" ds:itemID="{C5AF2BFB-A3F6-42EF-82A3-18ADC5F181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TM04035483</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PERSONAL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Melketsadik, Eyobe</dc:creator>
  <cp:lastModifiedBy>Melketsadik, Eyobe</cp:lastModifiedBy>
  <dcterms:created xsi:type="dcterms:W3CDTF">2023-08-15T09:07:42Z</dcterms:created>
  <dcterms:modified xsi:type="dcterms:W3CDTF">2024-03-18T22:47:18Z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